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Ежедневное меню\"/>
    </mc:Choice>
  </mc:AlternateContent>
  <bookViews>
    <workbookView xWindow="0" yWindow="0" windowWidth="19200" windowHeight="10995"/>
  </bookViews>
  <sheets>
    <sheet name="День-2_1-4" sheetId="1" r:id="rId1"/>
    <sheet name="День-2_5-9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H19" i="2"/>
  <c r="C19" i="2"/>
  <c r="B19" i="2"/>
  <c r="A19" i="2"/>
  <c r="M17" i="2"/>
  <c r="L17" i="2"/>
  <c r="K17" i="2"/>
  <c r="J17" i="2"/>
  <c r="G17" i="2"/>
  <c r="F17" i="2"/>
  <c r="E17" i="2"/>
  <c r="D17" i="2"/>
  <c r="A17" i="2"/>
  <c r="M16" i="2"/>
  <c r="L16" i="2"/>
  <c r="K16" i="2"/>
  <c r="J16" i="2"/>
  <c r="G16" i="2"/>
  <c r="F16" i="2"/>
  <c r="E16" i="2"/>
  <c r="D16" i="2"/>
  <c r="A16" i="2"/>
  <c r="M15" i="2"/>
  <c r="L15" i="2"/>
  <c r="K15" i="2"/>
  <c r="J15" i="2"/>
  <c r="G15" i="2"/>
  <c r="F15" i="2"/>
  <c r="E15" i="2"/>
  <c r="D15" i="2"/>
  <c r="A15" i="2"/>
  <c r="M14" i="2"/>
  <c r="L14" i="2"/>
  <c r="K14" i="2"/>
  <c r="J14" i="2"/>
  <c r="G14" i="2"/>
  <c r="F14" i="2"/>
  <c r="E14" i="2"/>
  <c r="D14" i="2"/>
  <c r="A14" i="2"/>
  <c r="M13" i="2"/>
  <c r="L13" i="2"/>
  <c r="K13" i="2"/>
  <c r="J13" i="2"/>
  <c r="G13" i="2"/>
  <c r="F13" i="2"/>
  <c r="E13" i="2"/>
  <c r="D13" i="2"/>
  <c r="A13" i="2"/>
  <c r="M12" i="2"/>
  <c r="M19" i="2" s="1"/>
  <c r="L12" i="2"/>
  <c r="L19" i="2" s="1"/>
  <c r="K12" i="2"/>
  <c r="K19" i="2" s="1"/>
  <c r="J12" i="2"/>
  <c r="J19" i="2" s="1"/>
  <c r="G12" i="2"/>
  <c r="G19" i="2" s="1"/>
  <c r="F12" i="2"/>
  <c r="F19" i="2" s="1"/>
  <c r="E12" i="2"/>
  <c r="E19" i="2" s="1"/>
  <c r="D12" i="2"/>
  <c r="D19" i="2" s="1"/>
  <c r="A12" i="2"/>
  <c r="I10" i="2"/>
  <c r="H10" i="2"/>
  <c r="C10" i="2"/>
  <c r="B10" i="2"/>
  <c r="A10" i="2"/>
  <c r="M9" i="2"/>
  <c r="L9" i="2"/>
  <c r="K9" i="2"/>
  <c r="J9" i="2"/>
  <c r="G9" i="2"/>
  <c r="F9" i="2"/>
  <c r="E9" i="2"/>
  <c r="D9" i="2"/>
  <c r="A9" i="2"/>
  <c r="M8" i="2"/>
  <c r="L8" i="2"/>
  <c r="K8" i="2"/>
  <c r="J8" i="2"/>
  <c r="G8" i="2"/>
  <c r="G10" i="2" s="1"/>
  <c r="F8" i="2"/>
  <c r="E8" i="2"/>
  <c r="D8" i="2"/>
  <c r="A8" i="2"/>
  <c r="M7" i="2"/>
  <c r="L7" i="2"/>
  <c r="K7" i="2"/>
  <c r="J7" i="2"/>
  <c r="G7" i="2"/>
  <c r="F7" i="2"/>
  <c r="E7" i="2"/>
  <c r="D7" i="2"/>
  <c r="D10" i="2" s="1"/>
  <c r="A7" i="2"/>
  <c r="M6" i="2"/>
  <c r="L6" i="2"/>
  <c r="K6" i="2"/>
  <c r="K10" i="2" s="1"/>
  <c r="J6" i="2"/>
  <c r="G6" i="2"/>
  <c r="F6" i="2"/>
  <c r="E6" i="2"/>
  <c r="D6" i="2"/>
  <c r="A6" i="2"/>
  <c r="M5" i="2"/>
  <c r="M10" i="2" s="1"/>
  <c r="L5" i="2"/>
  <c r="L10" i="2" s="1"/>
  <c r="K5" i="2"/>
  <c r="J5" i="2"/>
  <c r="J10" i="2" s="1"/>
  <c r="G5" i="2"/>
  <c r="F5" i="2"/>
  <c r="F10" i="2" s="1"/>
  <c r="E5" i="2"/>
  <c r="E10" i="2" s="1"/>
  <c r="D5" i="2"/>
  <c r="A5" i="2"/>
  <c r="I19" i="1"/>
  <c r="H19" i="1"/>
  <c r="C19" i="1"/>
  <c r="B19" i="1"/>
  <c r="A19" i="1"/>
  <c r="M18" i="1"/>
  <c r="L18" i="1"/>
  <c r="K18" i="1"/>
  <c r="J18" i="1"/>
  <c r="G18" i="1"/>
  <c r="F18" i="1"/>
  <c r="E18" i="1"/>
  <c r="D18" i="1"/>
  <c r="A18" i="1"/>
  <c r="M17" i="1"/>
  <c r="L17" i="1"/>
  <c r="K17" i="1"/>
  <c r="J17" i="1"/>
  <c r="G17" i="1"/>
  <c r="F17" i="1"/>
  <c r="E17" i="1"/>
  <c r="D17" i="1"/>
  <c r="A17" i="1"/>
  <c r="M16" i="1"/>
  <c r="L16" i="1"/>
  <c r="K16" i="1"/>
  <c r="J16" i="1"/>
  <c r="G16" i="1"/>
  <c r="F16" i="1"/>
  <c r="E16" i="1"/>
  <c r="D16" i="1"/>
  <c r="A16" i="1"/>
  <c r="M15" i="1"/>
  <c r="M19" i="1" s="1"/>
  <c r="L15" i="1"/>
  <c r="K15" i="1"/>
  <c r="J15" i="1"/>
  <c r="G15" i="1"/>
  <c r="F15" i="1"/>
  <c r="E15" i="1"/>
  <c r="D15" i="1"/>
  <c r="A15" i="1"/>
  <c r="M14" i="1"/>
  <c r="L14" i="1"/>
  <c r="K14" i="1"/>
  <c r="J14" i="1"/>
  <c r="J19" i="1" s="1"/>
  <c r="G14" i="1"/>
  <c r="F14" i="1"/>
  <c r="E14" i="1"/>
  <c r="D14" i="1"/>
  <c r="A14" i="1"/>
  <c r="M13" i="1"/>
  <c r="L13" i="1"/>
  <c r="K13" i="1"/>
  <c r="J13" i="1"/>
  <c r="G13" i="1"/>
  <c r="F13" i="1"/>
  <c r="E13" i="1"/>
  <c r="E19" i="1" s="1"/>
  <c r="D13" i="1"/>
  <c r="A13" i="1"/>
  <c r="M12" i="1"/>
  <c r="L12" i="1"/>
  <c r="L19" i="1" s="1"/>
  <c r="K12" i="1"/>
  <c r="K19" i="1" s="1"/>
  <c r="J12" i="1"/>
  <c r="G12" i="1"/>
  <c r="G19" i="1" s="1"/>
  <c r="F12" i="1"/>
  <c r="F19" i="1" s="1"/>
  <c r="E12" i="1"/>
  <c r="D12" i="1"/>
  <c r="D19" i="1" s="1"/>
  <c r="A12" i="1"/>
  <c r="I10" i="1"/>
  <c r="H10" i="1"/>
  <c r="C10" i="1"/>
  <c r="B10" i="1"/>
  <c r="A10" i="1"/>
  <c r="M9" i="1"/>
  <c r="L9" i="1"/>
  <c r="K9" i="1"/>
  <c r="J9" i="1"/>
  <c r="G9" i="1"/>
  <c r="F9" i="1"/>
  <c r="E9" i="1"/>
  <c r="D9" i="1"/>
  <c r="A9" i="1"/>
  <c r="M8" i="1"/>
  <c r="L8" i="1"/>
  <c r="K8" i="1"/>
  <c r="J8" i="1"/>
  <c r="G8" i="1"/>
  <c r="F8" i="1"/>
  <c r="E8" i="1"/>
  <c r="E10" i="1" s="1"/>
  <c r="D8" i="1"/>
  <c r="A8" i="1"/>
  <c r="M7" i="1"/>
  <c r="L7" i="1"/>
  <c r="K7" i="1"/>
  <c r="J7" i="1"/>
  <c r="G7" i="1"/>
  <c r="F7" i="1"/>
  <c r="F10" i="1" s="1"/>
  <c r="E7" i="1"/>
  <c r="D7" i="1"/>
  <c r="A7" i="1"/>
  <c r="M6" i="1"/>
  <c r="M10" i="1" s="1"/>
  <c r="L6" i="1"/>
  <c r="K6" i="1"/>
  <c r="J6" i="1"/>
  <c r="G6" i="1"/>
  <c r="F6" i="1"/>
  <c r="E6" i="1"/>
  <c r="D6" i="1"/>
  <c r="A6" i="1"/>
  <c r="M5" i="1"/>
  <c r="L5" i="1"/>
  <c r="L10" i="1" s="1"/>
  <c r="K5" i="1"/>
  <c r="K10" i="1" s="1"/>
  <c r="J5" i="1"/>
  <c r="J10" i="1" s="1"/>
  <c r="G5" i="1"/>
  <c r="G10" i="1" s="1"/>
  <c r="F5" i="1"/>
  <c r="E5" i="1"/>
  <c r="D5" i="1"/>
  <c r="D10" i="1" s="1"/>
  <c r="A5" i="1"/>
</calcChain>
</file>

<file path=xl/sharedStrings.xml><?xml version="1.0" encoding="utf-8"?>
<sst xmlns="http://schemas.openxmlformats.org/spreadsheetml/2006/main" count="44" uniqueCount="17">
  <si>
    <t>Утверждаю                                                                                          Директор МКОУ Обская ООШ                                                                  _____________ Ю.С.Рыбалкина</t>
  </si>
  <si>
    <t>Меню на 25.05.2021 г.</t>
  </si>
  <si>
    <t>Д-2</t>
  </si>
  <si>
    <t>Наименование блюда</t>
  </si>
  <si>
    <t>Масса порции, г</t>
  </si>
  <si>
    <t>Стоимость, руб.</t>
  </si>
  <si>
    <t>Б, г</t>
  </si>
  <si>
    <t>Ж, г</t>
  </si>
  <si>
    <t>У, г</t>
  </si>
  <si>
    <t>Ккал.</t>
  </si>
  <si>
    <t>Завтрак, 1-4 (7-11 лет)</t>
  </si>
  <si>
    <t>ОВЗ</t>
  </si>
  <si>
    <t>Обед, 1-4 (7-11 лет)</t>
  </si>
  <si>
    <t>Калькулятор: ____________ В.И.Соснина</t>
  </si>
  <si>
    <t>Повар ______________ В.Г.Щапова</t>
  </si>
  <si>
    <t>Завтрак, 5-9 (от 11 лет)</t>
  </si>
  <si>
    <t>Обед, 5-9 (от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</si>
</sst>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3" xfId="0" applyFont="1" applyBorder="1"/>
    <xf numFmtId="0" fontId="4" fillId="0" borderId="8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2" fontId="5" fillId="0" borderId="19" xfId="0" applyNumberFormat="1" applyFont="1" applyBorder="1"/>
    <xf numFmtId="2" fontId="5" fillId="0" borderId="20" xfId="0" applyNumberFormat="1" applyFont="1" applyBorder="1"/>
    <xf numFmtId="2" fontId="5" fillId="0" borderId="21" xfId="0" applyNumberFormat="1" applyFont="1" applyBorder="1"/>
    <xf numFmtId="0" fontId="5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2" fontId="4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2" fontId="5" fillId="0" borderId="25" xfId="0" applyNumberFormat="1" applyFont="1" applyBorder="1"/>
    <xf numFmtId="2" fontId="5" fillId="0" borderId="26" xfId="0" applyNumberFormat="1" applyFont="1" applyBorder="1"/>
    <xf numFmtId="2" fontId="5" fillId="0" borderId="27" xfId="0" applyNumberFormat="1" applyFont="1" applyBorder="1"/>
    <xf numFmtId="0" fontId="4" fillId="0" borderId="0" xfId="0" applyFont="1" applyAlignment="1">
      <alignment horizontal="center"/>
    </xf>
    <xf numFmtId="2" fontId="5" fillId="0" borderId="18" xfId="0" applyNumberFormat="1" applyFont="1" applyBorder="1"/>
    <xf numFmtId="0" fontId="4" fillId="0" borderId="9" xfId="0" applyFont="1" applyBorder="1" applyAlignment="1">
      <alignment horizontal="center"/>
    </xf>
    <xf numFmtId="2" fontId="5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.05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78;&#1077;&#1076;&#1085;&#1077;&#1074;&#1085;&#1086;&#1077;%20&#1084;&#1077;&#1085;&#1102;\&#1053;&#1086;&#1074;&#1086;&#1077;%20&#1084;&#1077;&#1085;&#1102;\&#1044;&#1077;&#1085;&#110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ень-1_1-4"/>
      <sheetName val="День-1_5-9"/>
      <sheetName val="День-2_1-4"/>
      <sheetName val="День-2_5-9"/>
      <sheetName val="День-3_1-4 "/>
      <sheetName val="День-3_5-9"/>
      <sheetName val="День-4_1-4"/>
      <sheetName val="День-4_5-9"/>
      <sheetName val="День-5_1-4"/>
      <sheetName val="День-5_5-9"/>
      <sheetName val="День-6_1-4"/>
      <sheetName val="День-6_5-9"/>
      <sheetName val="День-7_1-4"/>
      <sheetName val="День-7_5-9"/>
      <sheetName val="День-8_1-4"/>
      <sheetName val="День-8_5-9"/>
      <sheetName val="День-9_1-4"/>
      <sheetName val="День-9_5-9"/>
      <sheetName val="День-10_1-4"/>
      <sheetName val="День-10_5-9"/>
    </sheetNames>
    <sheetDataSet>
      <sheetData sheetId="0">
        <row r="27">
          <cell r="A27" t="str">
            <v>Каша пшенная молочная жидкая</v>
          </cell>
          <cell r="B27">
            <v>200</v>
          </cell>
          <cell r="C27">
            <v>8.3000000000000007</v>
          </cell>
          <cell r="D27">
            <v>10</v>
          </cell>
          <cell r="E27">
            <v>40</v>
          </cell>
          <cell r="F27">
            <v>249</v>
          </cell>
        </row>
        <row r="28">
          <cell r="A28" t="str">
            <v>Бутерброд с повидлом</v>
          </cell>
          <cell r="B28">
            <v>65</v>
          </cell>
          <cell r="C28">
            <v>4.0999999999999996</v>
          </cell>
          <cell r="D28">
            <v>12.6</v>
          </cell>
          <cell r="E28">
            <v>55.6</v>
          </cell>
          <cell r="F28">
            <v>349</v>
          </cell>
        </row>
        <row r="29">
          <cell r="A29" t="str">
            <v>Чай с сахаром и лимоном</v>
          </cell>
          <cell r="B29">
            <v>200</v>
          </cell>
          <cell r="C29">
            <v>0.2</v>
          </cell>
          <cell r="D29">
            <v>0.04</v>
          </cell>
          <cell r="E29">
            <v>10.199999999999999</v>
          </cell>
          <cell r="F29">
            <v>41</v>
          </cell>
        </row>
        <row r="30">
          <cell r="A30" t="str">
            <v>Хлеб ржано-пшеничный</v>
          </cell>
          <cell r="B30">
            <v>20</v>
          </cell>
          <cell r="C30">
            <v>1.1200000000000001</v>
          </cell>
          <cell r="D30">
            <v>0.22</v>
          </cell>
          <cell r="E30">
            <v>10.3</v>
          </cell>
          <cell r="F30">
            <v>49</v>
          </cell>
        </row>
        <row r="31">
          <cell r="A31" t="str">
            <v>Апельсин</v>
          </cell>
          <cell r="B31">
            <v>100</v>
          </cell>
          <cell r="C31">
            <v>0.9</v>
          </cell>
          <cell r="D31">
            <v>0.2</v>
          </cell>
          <cell r="E31">
            <v>8.1</v>
          </cell>
          <cell r="F31">
            <v>36</v>
          </cell>
        </row>
        <row r="33">
          <cell r="A33" t="str">
            <v xml:space="preserve">Салат из свежих огурцов </v>
          </cell>
          <cell r="B33">
            <v>100</v>
          </cell>
          <cell r="C33">
            <v>2.2000000000000002</v>
          </cell>
          <cell r="D33">
            <v>4.5</v>
          </cell>
          <cell r="E33">
            <v>10.5</v>
          </cell>
          <cell r="F33">
            <v>91</v>
          </cell>
        </row>
        <row r="34">
          <cell r="A34" t="str">
            <v>Рассольник  ленинградский</v>
          </cell>
          <cell r="B34">
            <v>250</v>
          </cell>
          <cell r="C34">
            <v>2.1</v>
          </cell>
          <cell r="D34">
            <v>5.8</v>
          </cell>
          <cell r="E34">
            <v>15.3</v>
          </cell>
          <cell r="F34">
            <v>120</v>
          </cell>
        </row>
        <row r="35">
          <cell r="A35" t="str">
            <v>с куринной грудкой</v>
          </cell>
          <cell r="B35">
            <v>100</v>
          </cell>
          <cell r="C35">
            <v>22.5</v>
          </cell>
          <cell r="D35">
            <v>2.62</v>
          </cell>
          <cell r="E35">
            <v>0</v>
          </cell>
          <cell r="F35">
            <v>120</v>
          </cell>
        </row>
        <row r="36">
          <cell r="A36" t="str">
            <v>Плов из курицы</v>
          </cell>
          <cell r="B36">
            <v>280</v>
          </cell>
          <cell r="C36">
            <v>30.6</v>
          </cell>
          <cell r="D36">
            <v>33.700000000000003</v>
          </cell>
          <cell r="E36">
            <v>55.2</v>
          </cell>
          <cell r="F36">
            <v>652</v>
          </cell>
        </row>
        <row r="37">
          <cell r="A37" t="str">
            <v>Кофейный напиток на молоке</v>
          </cell>
          <cell r="B37">
            <v>200</v>
          </cell>
          <cell r="C37">
            <v>3.2</v>
          </cell>
          <cell r="D37">
            <v>2.8</v>
          </cell>
          <cell r="E37">
            <v>18.5</v>
          </cell>
          <cell r="F37">
            <v>109</v>
          </cell>
        </row>
        <row r="38">
          <cell r="A38" t="str">
            <v>Хлеб пшеничный</v>
          </cell>
          <cell r="B38">
            <v>60</v>
          </cell>
          <cell r="C38">
            <v>4.5</v>
          </cell>
          <cell r="D38">
            <v>0.54</v>
          </cell>
          <cell r="E38">
            <v>28</v>
          </cell>
          <cell r="F38">
            <v>128.16</v>
          </cell>
        </row>
        <row r="40">
          <cell r="A40" t="str">
            <v>Апельсин</v>
          </cell>
          <cell r="B40">
            <v>100</v>
          </cell>
          <cell r="C40">
            <v>0.9</v>
          </cell>
          <cell r="D40">
            <v>0.2</v>
          </cell>
          <cell r="E40">
            <v>8.1</v>
          </cell>
          <cell r="F40">
            <v>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8">
          <cell r="A8" t="str">
            <v>Итого:</v>
          </cell>
        </row>
        <row r="18">
          <cell r="A18" t="str">
            <v>Итого: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Layout" zoomScaleNormal="100" workbookViewId="0">
      <selection activeCell="I1" sqref="I1:M1"/>
    </sheetView>
  </sheetViews>
  <sheetFormatPr defaultRowHeight="15" x14ac:dyDescent="0.25"/>
  <cols>
    <col min="1" max="1" width="26.5703125" customWidth="1"/>
    <col min="2" max="2" width="10" customWidth="1"/>
    <col min="3" max="3" width="11.28515625" customWidth="1"/>
    <col min="8" max="8" width="9.7109375" customWidth="1"/>
    <col min="9" max="9" width="11.28515625" customWidth="1"/>
  </cols>
  <sheetData>
    <row r="1" spans="1:13" ht="55.15" customHeight="1" x14ac:dyDescent="0.25">
      <c r="B1" s="1"/>
      <c r="I1" s="2" t="s">
        <v>0</v>
      </c>
      <c r="J1" s="2"/>
      <c r="K1" s="2"/>
      <c r="L1" s="2"/>
      <c r="M1" s="2"/>
    </row>
    <row r="2" spans="1:13" ht="21" thickBot="1" x14ac:dyDescent="0.3">
      <c r="B2" s="1"/>
      <c r="C2" s="3" t="s">
        <v>1</v>
      </c>
      <c r="D2" s="3"/>
      <c r="E2" s="3"/>
      <c r="F2" s="3"/>
      <c r="M2" s="4" t="s">
        <v>2</v>
      </c>
    </row>
    <row r="3" spans="1:13" ht="30.75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1" t="s">
        <v>4</v>
      </c>
      <c r="I3" s="7" t="s">
        <v>5</v>
      </c>
      <c r="J3" s="8" t="s">
        <v>6</v>
      </c>
      <c r="K3" s="9" t="s">
        <v>7</v>
      </c>
      <c r="L3" s="9" t="s">
        <v>8</v>
      </c>
      <c r="M3" s="10" t="s">
        <v>9</v>
      </c>
    </row>
    <row r="4" spans="1:13" ht="16.899999999999999" customHeight="1" thickBot="1" x14ac:dyDescent="0.3">
      <c r="A4" s="12" t="s">
        <v>10</v>
      </c>
      <c r="B4" s="13"/>
      <c r="C4" s="14"/>
      <c r="D4" s="15"/>
      <c r="E4" s="16"/>
      <c r="F4" s="16"/>
      <c r="G4" s="17"/>
      <c r="H4" s="18" t="s">
        <v>11</v>
      </c>
      <c r="I4" s="14"/>
      <c r="J4" s="15"/>
      <c r="K4" s="16"/>
      <c r="L4" s="16"/>
      <c r="M4" s="17"/>
    </row>
    <row r="5" spans="1:13" ht="15.6" customHeight="1" x14ac:dyDescent="0.25">
      <c r="A5" s="19" t="str">
        <f>[1]Лист1!A27</f>
        <v>Каша пшенная молочная жидкая</v>
      </c>
      <c r="B5" s="20">
        <v>200</v>
      </c>
      <c r="C5" s="21">
        <v>13.31</v>
      </c>
      <c r="D5" s="22">
        <f>[1]Лист1!C27/[1]Лист1!B27*B5</f>
        <v>8.3000000000000007</v>
      </c>
      <c r="E5" s="23">
        <f>[1]Лист1!D27/[1]Лист1!B27*B5</f>
        <v>10</v>
      </c>
      <c r="F5" s="23">
        <f>[1]Лист1!E27/[1]Лист1!B27*B5</f>
        <v>40</v>
      </c>
      <c r="G5" s="24">
        <f>[1]Лист1!F27/[1]Лист1!B27*B5</f>
        <v>249.00000000000003</v>
      </c>
      <c r="H5" s="20">
        <v>200</v>
      </c>
      <c r="I5" s="21">
        <v>13.32</v>
      </c>
      <c r="J5" s="22">
        <f>[1]Лист1!C27/[1]Лист1!B27*H5</f>
        <v>8.3000000000000007</v>
      </c>
      <c r="K5" s="23">
        <f>[1]Лист1!D27/[1]Лист1!B27*H5</f>
        <v>10</v>
      </c>
      <c r="L5" s="23">
        <f>[1]Лист1!E27/[1]Лист1!B27*H5</f>
        <v>40</v>
      </c>
      <c r="M5" s="24">
        <f>[1]Лист1!F27/[1]Лист1!B27*H5</f>
        <v>249.00000000000003</v>
      </c>
    </row>
    <row r="6" spans="1:13" ht="16.899999999999999" customHeight="1" x14ac:dyDescent="0.25">
      <c r="A6" s="19" t="str">
        <f>[1]Лист1!A28</f>
        <v>Бутерброд с повидлом</v>
      </c>
      <c r="B6" s="25">
        <v>65</v>
      </c>
      <c r="C6" s="26">
        <v>7.94</v>
      </c>
      <c r="D6" s="22">
        <f>[1]Лист1!C28/[1]Лист1!B28*B6</f>
        <v>4.0999999999999996</v>
      </c>
      <c r="E6" s="23">
        <f>[1]Лист1!D28/[1]Лист1!B28*B6</f>
        <v>12.6</v>
      </c>
      <c r="F6" s="23">
        <f>[1]Лист1!E28/[1]Лист1!B28*B6</f>
        <v>55.6</v>
      </c>
      <c r="G6" s="24">
        <f>[1]Лист1!F28/[1]Лист1!B28*B6</f>
        <v>349</v>
      </c>
      <c r="H6" s="25">
        <v>65</v>
      </c>
      <c r="I6" s="26">
        <v>7.94</v>
      </c>
      <c r="J6" s="22">
        <f>[1]Лист1!C28/[1]Лист1!B28*H6</f>
        <v>4.0999999999999996</v>
      </c>
      <c r="K6" s="23">
        <f>[1]Лист1!D28/[1]Лист1!B28*H6</f>
        <v>12.6</v>
      </c>
      <c r="L6" s="23">
        <f>[1]Лист1!E28/[1]Лист1!B28*H6</f>
        <v>55.6</v>
      </c>
      <c r="M6" s="24">
        <f>[1]Лист1!F28/[1]Лист1!B28*H6</f>
        <v>349</v>
      </c>
    </row>
    <row r="7" spans="1:13" ht="16.899999999999999" customHeight="1" x14ac:dyDescent="0.25">
      <c r="A7" s="19" t="str">
        <f>[1]Лист1!A29</f>
        <v>Чай с сахаром и лимоном</v>
      </c>
      <c r="B7" s="25">
        <v>200</v>
      </c>
      <c r="C7" s="26">
        <v>2.86</v>
      </c>
      <c r="D7" s="22">
        <f>[1]Лист1!C29/[1]Лист1!B29*B7</f>
        <v>0.2</v>
      </c>
      <c r="E7" s="23">
        <f>[1]Лист1!D29/[1]Лист1!B29*B7</f>
        <v>0.04</v>
      </c>
      <c r="F7" s="23">
        <f>[1]Лист1!E29/[1]Лист1!B29*B7</f>
        <v>10.199999999999999</v>
      </c>
      <c r="G7" s="24">
        <f>[1]Лист1!F29/[1]Лист1!B29*B7</f>
        <v>41</v>
      </c>
      <c r="H7" s="25">
        <v>200</v>
      </c>
      <c r="I7" s="26">
        <v>2.86</v>
      </c>
      <c r="J7" s="22">
        <f>[1]Лист1!C29/[1]Лист1!B29*H7</f>
        <v>0.2</v>
      </c>
      <c r="K7" s="23">
        <f>[1]Лист1!D29/[1]Лист1!B29*H7</f>
        <v>0.04</v>
      </c>
      <c r="L7" s="23">
        <f>[1]Лист1!E29/[1]Лист1!B29*H7</f>
        <v>10.199999999999999</v>
      </c>
      <c r="M7" s="24">
        <f>[1]Лист1!F29/[1]Лист1!B29*H7</f>
        <v>41</v>
      </c>
    </row>
    <row r="8" spans="1:13" ht="16.899999999999999" customHeight="1" x14ac:dyDescent="0.25">
      <c r="A8" s="19" t="str">
        <f>[1]Лист1!A30</f>
        <v>Хлеб ржано-пшеничный</v>
      </c>
      <c r="B8" s="25">
        <v>0</v>
      </c>
      <c r="C8" s="26"/>
      <c r="D8" s="22">
        <f>[1]Лист1!C30/[1]Лист1!B30*B8</f>
        <v>0</v>
      </c>
      <c r="E8" s="23">
        <f>[1]Лист1!D30/[1]Лист1!B30*B8</f>
        <v>0</v>
      </c>
      <c r="F8" s="23">
        <f>[1]Лист1!E30/[1]Лист1!B30*B8</f>
        <v>0</v>
      </c>
      <c r="G8" s="24">
        <f>[1]Лист1!F30/[1]Лист1!B30*B8</f>
        <v>0</v>
      </c>
      <c r="H8" s="25">
        <v>0</v>
      </c>
      <c r="I8" s="26"/>
      <c r="J8" s="22">
        <f>[1]Лист1!C30/[1]Лист1!B30*H8</f>
        <v>0</v>
      </c>
      <c r="K8" s="23">
        <f>[1]Лист1!D30/[1]Лист1!B30*H8</f>
        <v>0</v>
      </c>
      <c r="L8" s="23">
        <f>[1]Лист1!E30/[1]Лист1!B30*H8</f>
        <v>0</v>
      </c>
      <c r="M8" s="24">
        <f>[1]Лист1!F30/[1]Лист1!B30*H8</f>
        <v>0</v>
      </c>
    </row>
    <row r="9" spans="1:13" ht="16.899999999999999" customHeight="1" x14ac:dyDescent="0.25">
      <c r="A9" s="19" t="str">
        <f>[1]Лист1!A31</f>
        <v>Апельсин</v>
      </c>
      <c r="B9" s="25">
        <v>0</v>
      </c>
      <c r="C9" s="26"/>
      <c r="D9" s="22">
        <f>[1]Лист1!C31/[1]Лист1!B31*B9</f>
        <v>0</v>
      </c>
      <c r="E9" s="23">
        <f>[1]Лист1!D31/[1]Лист1!B31*B9</f>
        <v>0</v>
      </c>
      <c r="F9" s="23">
        <f>[1]Лист1!E31/[1]Лист1!B31*B9</f>
        <v>0</v>
      </c>
      <c r="G9" s="24">
        <f>[1]Лист1!F31/[1]Лист1!B31*B9</f>
        <v>0</v>
      </c>
      <c r="H9" s="25">
        <v>254</v>
      </c>
      <c r="I9" s="26">
        <v>27.94</v>
      </c>
      <c r="J9" s="22">
        <f>[1]Лист1!C31/[1]Лист1!B31*H9</f>
        <v>2.2860000000000005</v>
      </c>
      <c r="K9" s="23">
        <f>[1]Лист1!D31/[1]Лист1!B31*H9</f>
        <v>0.50800000000000001</v>
      </c>
      <c r="L9" s="23">
        <f>[1]Лист1!E31/[1]Лист1!B31*H9</f>
        <v>20.574000000000002</v>
      </c>
      <c r="M9" s="24">
        <f>[1]Лист1!F31/[1]Лист1!B31*H9</f>
        <v>91.44</v>
      </c>
    </row>
    <row r="10" spans="1:13" ht="16.899999999999999" customHeight="1" thickBot="1" x14ac:dyDescent="0.3">
      <c r="A10" s="27" t="str">
        <f>[2]Лист1!A8</f>
        <v>Итого:</v>
      </c>
      <c r="B10" s="28">
        <f>SUM(B5:B9)</f>
        <v>465</v>
      </c>
      <c r="C10" s="29">
        <f>SUM(C5:C9)</f>
        <v>24.11</v>
      </c>
      <c r="D10" s="30">
        <f t="shared" ref="D10:M10" si="0">SUM(D5:D8)</f>
        <v>12.6</v>
      </c>
      <c r="E10" s="31">
        <f t="shared" si="0"/>
        <v>22.64</v>
      </c>
      <c r="F10" s="31">
        <f t="shared" si="0"/>
        <v>105.8</v>
      </c>
      <c r="G10" s="32">
        <f t="shared" si="0"/>
        <v>639</v>
      </c>
      <c r="H10" s="33">
        <f>SUM(H5:H9)</f>
        <v>719</v>
      </c>
      <c r="I10" s="29">
        <f>SUM(I5:I9)</f>
        <v>52.06</v>
      </c>
      <c r="J10" s="30">
        <f t="shared" si="0"/>
        <v>12.6</v>
      </c>
      <c r="K10" s="31">
        <f t="shared" si="0"/>
        <v>22.64</v>
      </c>
      <c r="L10" s="31">
        <f t="shared" si="0"/>
        <v>105.8</v>
      </c>
      <c r="M10" s="32">
        <f t="shared" si="0"/>
        <v>639</v>
      </c>
    </row>
    <row r="11" spans="1:13" ht="16.899999999999999" customHeight="1" thickBot="1" x14ac:dyDescent="0.3">
      <c r="A11" s="12" t="s">
        <v>12</v>
      </c>
      <c r="B11" s="34"/>
      <c r="C11" s="14"/>
      <c r="D11" s="35"/>
      <c r="E11" s="36"/>
      <c r="F11" s="36"/>
      <c r="G11" s="37"/>
      <c r="H11" s="18" t="s">
        <v>11</v>
      </c>
      <c r="I11" s="14"/>
      <c r="J11" s="15"/>
      <c r="K11" s="16"/>
      <c r="L11" s="16"/>
      <c r="M11" s="17"/>
    </row>
    <row r="12" spans="1:13" ht="17.25" customHeight="1" x14ac:dyDescent="0.25">
      <c r="A12" s="19" t="str">
        <f>[1]Лист1!A33</f>
        <v xml:space="preserve">Салат из свежих огурцов </v>
      </c>
      <c r="B12" s="20">
        <v>0</v>
      </c>
      <c r="C12" s="21">
        <v>0</v>
      </c>
      <c r="D12" s="22">
        <f>[1]Лист1!C33/[1]Лист1!B33*B12</f>
        <v>0</v>
      </c>
      <c r="E12" s="23">
        <f>[1]Лист1!D33/[1]Лист1!B33*B12</f>
        <v>0</v>
      </c>
      <c r="F12" s="23">
        <f>[1]Лист1!E33/[1]Лист1!B33*B12</f>
        <v>0</v>
      </c>
      <c r="G12" s="24">
        <f>[1]Лист1!F33/[1]Лист1!B33*B12</f>
        <v>0</v>
      </c>
      <c r="H12" s="20">
        <v>0</v>
      </c>
      <c r="I12" s="21">
        <v>0</v>
      </c>
      <c r="J12" s="22">
        <f>[1]Лист1!C33/[1]Лист1!B33*H12</f>
        <v>0</v>
      </c>
      <c r="K12" s="23">
        <f>[1]Лист1!D33/[1]Лист1!B33*H12</f>
        <v>0</v>
      </c>
      <c r="L12" s="23">
        <f>[1]Лист1!E33/[1]Лист1!B33*H12</f>
        <v>0</v>
      </c>
      <c r="M12" s="24">
        <f>[1]Лист1!F33/[1]Лист1!B33*H12</f>
        <v>0</v>
      </c>
    </row>
    <row r="13" spans="1:13" ht="18" customHeight="1" x14ac:dyDescent="0.25">
      <c r="A13" s="19" t="str">
        <f>[1]Лист1!A34</f>
        <v>Рассольник  ленинградский</v>
      </c>
      <c r="B13" s="20">
        <v>250</v>
      </c>
      <c r="C13" s="21">
        <v>12.11</v>
      </c>
      <c r="D13" s="22">
        <f>[1]Лист1!C34/[1]Лист1!B34*B13</f>
        <v>2.1</v>
      </c>
      <c r="E13" s="23">
        <f>[1]Лист1!D34/[1]Лист1!B34*B13</f>
        <v>5.8</v>
      </c>
      <c r="F13" s="23">
        <f>[1]Лист1!E34/[1]Лист1!B34*B13</f>
        <v>15.3</v>
      </c>
      <c r="G13" s="24">
        <f>[1]Лист1!F34/[1]Лист1!B34*B13</f>
        <v>120</v>
      </c>
      <c r="H13" s="20">
        <v>250</v>
      </c>
      <c r="I13" s="21">
        <v>14.09</v>
      </c>
      <c r="J13" s="22">
        <f>[1]Лист1!C34/[1]Лист1!B34*H13</f>
        <v>2.1</v>
      </c>
      <c r="K13" s="23">
        <f>[1]Лист1!D34/[1]Лист1!B34*H13</f>
        <v>5.8</v>
      </c>
      <c r="L13" s="23">
        <f>[1]Лист1!E34/[1]Лист1!B34*H13</f>
        <v>15.3</v>
      </c>
      <c r="M13" s="24">
        <f>[1]Лист1!F34/[1]Лист1!B34*H13</f>
        <v>120</v>
      </c>
    </row>
    <row r="14" spans="1:13" ht="18" customHeight="1" x14ac:dyDescent="0.25">
      <c r="A14" s="19" t="str">
        <f>[1]Лист1!A35</f>
        <v>с куринной грудкой</v>
      </c>
      <c r="B14" s="20">
        <v>10</v>
      </c>
      <c r="C14" s="21"/>
      <c r="D14" s="22">
        <f>[1]Лист1!C35/[1]Лист1!B35*B14</f>
        <v>2.25</v>
      </c>
      <c r="E14" s="23">
        <f>[1]Лист1!D35/[1]Лист1!B35*B14</f>
        <v>0.26200000000000001</v>
      </c>
      <c r="F14" s="23">
        <f>[1]Лист1!E35/[1]Лист1!B35*B14</f>
        <v>0</v>
      </c>
      <c r="G14" s="24">
        <f>[1]Лист1!F35/[1]Лист1!B35*B14</f>
        <v>12</v>
      </c>
      <c r="H14" s="20">
        <v>20</v>
      </c>
      <c r="I14" s="21"/>
      <c r="J14" s="22">
        <f>[1]Лист1!C35/[1]Лист1!B35*H14</f>
        <v>4.5</v>
      </c>
      <c r="K14" s="23">
        <f>[1]Лист1!D35/[1]Лист1!B35*H14</f>
        <v>0.52400000000000002</v>
      </c>
      <c r="L14" s="23">
        <f>[1]Лист1!E35/[1]Лист1!B35*H14</f>
        <v>0</v>
      </c>
      <c r="M14" s="24">
        <f>[1]Лист1!F35/[1]Лист1!B35*H14</f>
        <v>24</v>
      </c>
    </row>
    <row r="15" spans="1:13" ht="17.25" customHeight="1" x14ac:dyDescent="0.25">
      <c r="A15" s="19" t="str">
        <f>[1]Лист1!A36</f>
        <v>Плов из курицы</v>
      </c>
      <c r="B15" s="20">
        <v>235</v>
      </c>
      <c r="C15" s="21">
        <v>27.47</v>
      </c>
      <c r="D15" s="22">
        <f>[1]Лист1!C36/[1]Лист1!B36*B15</f>
        <v>25.682142857142857</v>
      </c>
      <c r="E15" s="23">
        <f>[1]Лист1!D36/[1]Лист1!B36*B15</f>
        <v>28.283928571428575</v>
      </c>
      <c r="F15" s="23">
        <f>[1]Лист1!E36/[1]Лист1!B36*B15</f>
        <v>46.328571428571429</v>
      </c>
      <c r="G15" s="24">
        <f>[1]Лист1!F36/[1]Лист1!B36*B15</f>
        <v>547.21428571428578</v>
      </c>
      <c r="H15" s="20">
        <v>240</v>
      </c>
      <c r="I15" s="21">
        <v>43.25</v>
      </c>
      <c r="J15" s="22">
        <f>[1]Лист1!C36/[1]Лист1!B36*H15</f>
        <v>26.228571428571431</v>
      </c>
      <c r="K15" s="23">
        <f>[1]Лист1!D36/[1]Лист1!B36*H15</f>
        <v>28.88571428571429</v>
      </c>
      <c r="L15" s="23">
        <f>[1]Лист1!E36/[1]Лист1!B36*H15</f>
        <v>47.314285714285717</v>
      </c>
      <c r="M15" s="24">
        <f>[1]Лист1!F36/[1]Лист1!B36*H15</f>
        <v>558.85714285714289</v>
      </c>
    </row>
    <row r="16" spans="1:13" ht="27.75" customHeight="1" x14ac:dyDescent="0.25">
      <c r="A16" s="19" t="str">
        <f>[1]Лист1!A37</f>
        <v>Кофейный напиток на молоке</v>
      </c>
      <c r="B16" s="20">
        <v>200</v>
      </c>
      <c r="C16" s="38">
        <v>9.8800000000000008</v>
      </c>
      <c r="D16" s="22">
        <f>[1]Лист1!C37/[1]Лист1!B37*B16</f>
        <v>3.2</v>
      </c>
      <c r="E16" s="23">
        <f>[1]Лист1!D37/[1]Лист1!B37*B16</f>
        <v>2.8</v>
      </c>
      <c r="F16" s="23">
        <f>[1]Лист1!E37/[1]Лист1!B37*B16</f>
        <v>18.5</v>
      </c>
      <c r="G16" s="24">
        <f>[1]Лист1!F37/[1]Лист1!B37*B16</f>
        <v>109.00000000000001</v>
      </c>
      <c r="H16" s="20">
        <v>200</v>
      </c>
      <c r="I16" s="38">
        <v>9.8800000000000008</v>
      </c>
      <c r="J16" s="22">
        <f>[1]Лист1!C37/[1]Лист1!B37*H16</f>
        <v>3.2</v>
      </c>
      <c r="K16" s="23">
        <f>[1]Лист1!D37/[1]Лист1!B37*H16</f>
        <v>2.8</v>
      </c>
      <c r="L16" s="23">
        <f>[1]Лист1!E37/[1]Лист1!B37*H16</f>
        <v>18.5</v>
      </c>
      <c r="M16" s="24">
        <f>[1]Лист1!F37/[1]Лист1!B37*H16</f>
        <v>109.00000000000001</v>
      </c>
    </row>
    <row r="17" spans="1:13" ht="16.899999999999999" customHeight="1" x14ac:dyDescent="0.25">
      <c r="A17" s="19" t="str">
        <f>[1]Лист1!A38</f>
        <v>Хлеб пшеничный</v>
      </c>
      <c r="B17" s="20">
        <v>40</v>
      </c>
      <c r="C17" s="21">
        <v>2.62</v>
      </c>
      <c r="D17" s="22">
        <f>[1]Лист1!C38/[1]Лист1!B38*B17</f>
        <v>3</v>
      </c>
      <c r="E17" s="23">
        <f>[1]Лист1!D38/[1]Лист1!B38*B17</f>
        <v>0.36000000000000004</v>
      </c>
      <c r="F17" s="23">
        <f>[1]Лист1!E38/[1]Лист1!B38*B17</f>
        <v>18.666666666666668</v>
      </c>
      <c r="G17" s="24">
        <f>[1]Лист1!F38/[1]Лист1!B38*B17</f>
        <v>85.44</v>
      </c>
      <c r="H17" s="20">
        <v>57</v>
      </c>
      <c r="I17" s="21">
        <v>3.72</v>
      </c>
      <c r="J17" s="22">
        <f>[1]Лист1!C38/[1]Лист1!B38*H17</f>
        <v>4.2749999999999995</v>
      </c>
      <c r="K17" s="23">
        <f>[1]Лист1!D38/[1]Лист1!B38*H17</f>
        <v>0.51300000000000001</v>
      </c>
      <c r="L17" s="23">
        <f>[1]Лист1!E38/[1]Лист1!B38*H17</f>
        <v>26.6</v>
      </c>
      <c r="M17" s="24">
        <f>[1]Лист1!F38/[1]Лист1!B38*H17</f>
        <v>121.75200000000001</v>
      </c>
    </row>
    <row r="18" spans="1:13" ht="16.899999999999999" customHeight="1" x14ac:dyDescent="0.25">
      <c r="A18" s="19" t="str">
        <f>[1]Лист1!A40</f>
        <v>Апельсин</v>
      </c>
      <c r="B18" s="25">
        <v>105</v>
      </c>
      <c r="C18" s="26">
        <v>11.55</v>
      </c>
      <c r="D18" s="22">
        <f>[1]Лист1!C40/[1]Лист1!B40*B18</f>
        <v>0.94500000000000006</v>
      </c>
      <c r="E18" s="23">
        <f>[1]Лист1!D40/[1]Лист1!B40*B18</f>
        <v>0.21</v>
      </c>
      <c r="F18" s="23">
        <f>[1]Лист1!E40/[1]Лист1!B40*B18</f>
        <v>8.5050000000000008</v>
      </c>
      <c r="G18" s="24">
        <f>[1]Лист1!F40/[1]Лист1!B40*B18</f>
        <v>37.799999999999997</v>
      </c>
      <c r="H18" s="25">
        <v>0</v>
      </c>
      <c r="I18" s="26"/>
      <c r="J18" s="22">
        <f>[1]Лист1!C40/[1]Лист1!B40*H18</f>
        <v>0</v>
      </c>
      <c r="K18" s="23">
        <f>[1]Лист1!D40/[1]Лист1!B40*H18</f>
        <v>0</v>
      </c>
      <c r="L18" s="23">
        <f>[1]Лист1!E40/[1]Лист1!B40*H18</f>
        <v>0</v>
      </c>
      <c r="M18" s="24">
        <f>[1]Лист1!F40/[1]Лист1!B40*H18</f>
        <v>0</v>
      </c>
    </row>
    <row r="19" spans="1:13" ht="16.899999999999999" customHeight="1" thickBot="1" x14ac:dyDescent="0.3">
      <c r="A19" s="39" t="str">
        <f>[2]Лист1!A18</f>
        <v>Итого:</v>
      </c>
      <c r="B19" s="40">
        <f t="shared" ref="B19:M19" si="1">SUM(B12:B18)</f>
        <v>840</v>
      </c>
      <c r="C19" s="41">
        <f t="shared" si="1"/>
        <v>63.629999999999995</v>
      </c>
      <c r="D19" s="42">
        <f t="shared" si="1"/>
        <v>37.177142857142861</v>
      </c>
      <c r="E19" s="43">
        <f t="shared" si="1"/>
        <v>37.71592857142857</v>
      </c>
      <c r="F19" s="43">
        <f t="shared" si="1"/>
        <v>107.3002380952381</v>
      </c>
      <c r="G19" s="44">
        <f t="shared" si="1"/>
        <v>911.45428571428579</v>
      </c>
      <c r="H19" s="40">
        <f t="shared" si="1"/>
        <v>767</v>
      </c>
      <c r="I19" s="41">
        <f>SUM(I12:I18)</f>
        <v>70.94</v>
      </c>
      <c r="J19" s="42">
        <f t="shared" si="1"/>
        <v>40.303571428571431</v>
      </c>
      <c r="K19" s="43">
        <f t="shared" si="1"/>
        <v>38.522714285714287</v>
      </c>
      <c r="L19" s="43">
        <f t="shared" si="1"/>
        <v>107.71428571428572</v>
      </c>
      <c r="M19" s="44">
        <f t="shared" si="1"/>
        <v>933.60914285714284</v>
      </c>
    </row>
    <row r="21" spans="1:13" x14ac:dyDescent="0.25">
      <c r="A21" s="45" t="s">
        <v>13</v>
      </c>
      <c r="B21" s="45"/>
      <c r="H21" s="45" t="s">
        <v>14</v>
      </c>
      <c r="I21" s="45"/>
      <c r="J21" s="45"/>
      <c r="K21" s="45"/>
      <c r="L21" s="45"/>
    </row>
  </sheetData>
  <mergeCells count="4">
    <mergeCell ref="I1:M1"/>
    <mergeCell ref="C2:F2"/>
    <mergeCell ref="A21:B21"/>
    <mergeCell ref="H21:L21"/>
  </mergeCells>
  <pageMargins left="0.25" right="0.25" top="0.5" bottom="0.520833333333333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Layout" zoomScaleNormal="100" workbookViewId="0">
      <selection activeCell="H1" sqref="H1"/>
    </sheetView>
  </sheetViews>
  <sheetFormatPr defaultRowHeight="15" x14ac:dyDescent="0.25"/>
  <cols>
    <col min="1" max="1" width="26.5703125" customWidth="1"/>
    <col min="2" max="2" width="10" customWidth="1"/>
    <col min="3" max="3" width="11.28515625" customWidth="1"/>
    <col min="8" max="8" width="9.7109375" customWidth="1"/>
    <col min="9" max="9" width="11.28515625" customWidth="1"/>
  </cols>
  <sheetData>
    <row r="1" spans="1:13" ht="55.15" customHeight="1" x14ac:dyDescent="0.25">
      <c r="B1" s="1"/>
      <c r="I1" s="2" t="s">
        <v>0</v>
      </c>
      <c r="J1" s="2"/>
      <c r="K1" s="2"/>
      <c r="L1" s="2"/>
      <c r="M1" s="2"/>
    </row>
    <row r="2" spans="1:13" ht="21" thickBot="1" x14ac:dyDescent="0.3">
      <c r="B2" s="1"/>
      <c r="C2" s="3" t="s">
        <v>1</v>
      </c>
      <c r="D2" s="3"/>
      <c r="E2" s="3"/>
      <c r="F2" s="3"/>
      <c r="M2" s="4" t="s">
        <v>2</v>
      </c>
    </row>
    <row r="3" spans="1:13" ht="30.75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1" t="s">
        <v>4</v>
      </c>
      <c r="I3" s="7" t="s">
        <v>5</v>
      </c>
      <c r="J3" s="8" t="s">
        <v>6</v>
      </c>
      <c r="K3" s="9" t="s">
        <v>7</v>
      </c>
      <c r="L3" s="9" t="s">
        <v>8</v>
      </c>
      <c r="M3" s="10" t="s">
        <v>9</v>
      </c>
    </row>
    <row r="4" spans="1:13" ht="16.899999999999999" customHeight="1" thickBot="1" x14ac:dyDescent="0.3">
      <c r="A4" s="12" t="s">
        <v>15</v>
      </c>
      <c r="B4" s="13"/>
      <c r="C4" s="14"/>
      <c r="D4" s="15"/>
      <c r="E4" s="16"/>
      <c r="F4" s="16"/>
      <c r="G4" s="17"/>
      <c r="H4" s="18" t="s">
        <v>11</v>
      </c>
      <c r="I4" s="14"/>
      <c r="J4" s="15"/>
      <c r="K4" s="16"/>
      <c r="L4" s="16"/>
      <c r="M4" s="17"/>
    </row>
    <row r="5" spans="1:13" ht="15.6" customHeight="1" x14ac:dyDescent="0.25">
      <c r="A5" s="19" t="str">
        <f>[1]Лист1!A27</f>
        <v>Каша пшенная молочная жидкая</v>
      </c>
      <c r="B5" s="20">
        <v>200</v>
      </c>
      <c r="C5" s="21">
        <v>13.31</v>
      </c>
      <c r="D5" s="22">
        <f>[1]Лист1!C27/[1]Лист1!B27*B5</f>
        <v>8.3000000000000007</v>
      </c>
      <c r="E5" s="23">
        <f>[1]Лист1!D27/[1]Лист1!B27*B5</f>
        <v>10</v>
      </c>
      <c r="F5" s="23">
        <f>[1]Лист1!E27/[1]Лист1!B27*B5</f>
        <v>40</v>
      </c>
      <c r="G5" s="24">
        <f>[1]Лист1!F27/[1]Лист1!B27*B5</f>
        <v>249.00000000000003</v>
      </c>
      <c r="H5" s="20">
        <v>200</v>
      </c>
      <c r="I5" s="21">
        <v>13.32</v>
      </c>
      <c r="J5" s="22">
        <f>[1]Лист1!C27/[1]Лист1!B27*H5</f>
        <v>8.3000000000000007</v>
      </c>
      <c r="K5" s="23">
        <f>[1]Лист1!D27/[1]Лист1!B27*H5</f>
        <v>10</v>
      </c>
      <c r="L5" s="23">
        <f>[1]Лист1!E27/[1]Лист1!B27*H5</f>
        <v>40</v>
      </c>
      <c r="M5" s="24">
        <f>[1]Лист1!F27/[1]Лист1!B27*H5</f>
        <v>249.00000000000003</v>
      </c>
    </row>
    <row r="6" spans="1:13" ht="16.899999999999999" customHeight="1" x14ac:dyDescent="0.25">
      <c r="A6" s="19" t="str">
        <f>[1]Лист1!A28</f>
        <v>Бутерброд с повидлом</v>
      </c>
      <c r="B6" s="25">
        <v>65</v>
      </c>
      <c r="C6" s="26">
        <v>7.94</v>
      </c>
      <c r="D6" s="22">
        <f>[1]Лист1!C28/[1]Лист1!B28*B6</f>
        <v>4.0999999999999996</v>
      </c>
      <c r="E6" s="23">
        <f>[1]Лист1!D28/[1]Лист1!B28*B6</f>
        <v>12.6</v>
      </c>
      <c r="F6" s="23">
        <f>[1]Лист1!E28/[1]Лист1!B28*B6</f>
        <v>55.6</v>
      </c>
      <c r="G6" s="24">
        <f>[1]Лист1!F28/[1]Лист1!B28*B6</f>
        <v>349</v>
      </c>
      <c r="H6" s="25">
        <v>65</v>
      </c>
      <c r="I6" s="26">
        <v>7.94</v>
      </c>
      <c r="J6" s="22">
        <f>[1]Лист1!C28/[1]Лист1!B28*H6</f>
        <v>4.0999999999999996</v>
      </c>
      <c r="K6" s="23">
        <f>[1]Лист1!D28/[1]Лист1!B28*H6</f>
        <v>12.6</v>
      </c>
      <c r="L6" s="23">
        <f>[1]Лист1!E28/[1]Лист1!B28*H6</f>
        <v>55.6</v>
      </c>
      <c r="M6" s="24">
        <f>[1]Лист1!F28/[1]Лист1!B28*H6</f>
        <v>349</v>
      </c>
    </row>
    <row r="7" spans="1:13" ht="16.899999999999999" customHeight="1" x14ac:dyDescent="0.25">
      <c r="A7" s="19" t="str">
        <f>[1]Лист1!A29</f>
        <v>Чай с сахаром и лимоном</v>
      </c>
      <c r="B7" s="25">
        <v>200</v>
      </c>
      <c r="C7" s="26">
        <v>2.86</v>
      </c>
      <c r="D7" s="22">
        <f>[1]Лист1!C29/[1]Лист1!B29*B7</f>
        <v>0.2</v>
      </c>
      <c r="E7" s="23">
        <f>[1]Лист1!D29/[1]Лист1!B29*B7</f>
        <v>0.04</v>
      </c>
      <c r="F7" s="23">
        <f>[1]Лист1!E29/[1]Лист1!B29*B7</f>
        <v>10.199999999999999</v>
      </c>
      <c r="G7" s="24">
        <f>[1]Лист1!F29/[1]Лист1!B29*B7</f>
        <v>41</v>
      </c>
      <c r="H7" s="25">
        <v>200</v>
      </c>
      <c r="I7" s="26">
        <v>2.86</v>
      </c>
      <c r="J7" s="22">
        <f>[1]Лист1!C29/[1]Лист1!B29*H7</f>
        <v>0.2</v>
      </c>
      <c r="K7" s="23">
        <f>[1]Лист1!D29/[1]Лист1!B29*H7</f>
        <v>0.04</v>
      </c>
      <c r="L7" s="23">
        <f>[1]Лист1!E29/[1]Лист1!B29*H7</f>
        <v>10.199999999999999</v>
      </c>
      <c r="M7" s="24">
        <f>[1]Лист1!F29/[1]Лист1!B29*H7</f>
        <v>41</v>
      </c>
    </row>
    <row r="8" spans="1:13" ht="16.899999999999999" customHeight="1" x14ac:dyDescent="0.25">
      <c r="A8" s="19" t="str">
        <f>[1]Лист1!A30</f>
        <v>Хлеб ржано-пшеничный</v>
      </c>
      <c r="B8" s="25">
        <v>0</v>
      </c>
      <c r="C8" s="26"/>
      <c r="D8" s="22">
        <f>[1]Лист1!C30/[1]Лист1!B30*B8</f>
        <v>0</v>
      </c>
      <c r="E8" s="23">
        <f>[1]Лист1!D30/[1]Лист1!B30*B8</f>
        <v>0</v>
      </c>
      <c r="F8" s="23">
        <f>[1]Лист1!E30/[1]Лист1!B30*B8</f>
        <v>0</v>
      </c>
      <c r="G8" s="24">
        <f>[1]Лист1!F30/[1]Лист1!B30*B8</f>
        <v>0</v>
      </c>
      <c r="H8" s="25">
        <v>0</v>
      </c>
      <c r="I8" s="26"/>
      <c r="J8" s="22">
        <f>[1]Лист1!C30/[1]Лист1!B30*H8</f>
        <v>0</v>
      </c>
      <c r="K8" s="23">
        <f>[1]Лист1!D30/[1]Лист1!B30*H8</f>
        <v>0</v>
      </c>
      <c r="L8" s="23">
        <f>[1]Лист1!E30/[1]Лист1!B30*H8</f>
        <v>0</v>
      </c>
      <c r="M8" s="24">
        <f>[1]Лист1!F30/[1]Лист1!B30*H8</f>
        <v>0</v>
      </c>
    </row>
    <row r="9" spans="1:13" ht="16.899999999999999" customHeight="1" x14ac:dyDescent="0.25">
      <c r="A9" s="19" t="str">
        <f>[1]Лист1!A31</f>
        <v>Апельсин</v>
      </c>
      <c r="B9" s="25">
        <v>0</v>
      </c>
      <c r="C9" s="26"/>
      <c r="D9" s="22">
        <f>[1]Лист1!C31/[1]Лист1!B31*B9</f>
        <v>0</v>
      </c>
      <c r="E9" s="23">
        <f>[1]Лист1!D31/[1]Лист1!B31*B9</f>
        <v>0</v>
      </c>
      <c r="F9" s="23">
        <f>[1]Лист1!E31/[1]Лист1!B31*B9</f>
        <v>0</v>
      </c>
      <c r="G9" s="24">
        <f>[1]Лист1!F31/[1]Лист1!B31*B9</f>
        <v>0</v>
      </c>
      <c r="H9" s="25">
        <v>255</v>
      </c>
      <c r="I9" s="26">
        <v>28.05</v>
      </c>
      <c r="J9" s="22">
        <f>[1]Лист1!C31/[1]Лист1!B31*H9</f>
        <v>2.2950000000000004</v>
      </c>
      <c r="K9" s="23">
        <f>[1]Лист1!D31/[1]Лист1!B31*H9</f>
        <v>0.51</v>
      </c>
      <c r="L9" s="23">
        <f>[1]Лист1!E31/[1]Лист1!B31*H9</f>
        <v>20.655000000000001</v>
      </c>
      <c r="M9" s="24">
        <f>[1]Лист1!F31/[1]Лист1!B31*H9</f>
        <v>91.8</v>
      </c>
    </row>
    <row r="10" spans="1:13" ht="16.899999999999999" customHeight="1" thickBot="1" x14ac:dyDescent="0.3">
      <c r="A10" s="27" t="str">
        <f>[2]Лист1!A8</f>
        <v>Итого:</v>
      </c>
      <c r="B10" s="28">
        <f>SUM(B5:B9)</f>
        <v>465</v>
      </c>
      <c r="C10" s="29">
        <f>SUM(C5:C9)</f>
        <v>24.11</v>
      </c>
      <c r="D10" s="30">
        <f>SUM(D5:D9)</f>
        <v>12.6</v>
      </c>
      <c r="E10" s="31">
        <f>SUM(E5:E9)</f>
        <v>22.64</v>
      </c>
      <c r="F10" s="31">
        <f t="shared" ref="F10:G10" si="0">SUM(F5:F9)</f>
        <v>105.8</v>
      </c>
      <c r="G10" s="32">
        <f t="shared" si="0"/>
        <v>639</v>
      </c>
      <c r="H10" s="33">
        <f>SUM(H5:H9)</f>
        <v>720</v>
      </c>
      <c r="I10" s="46">
        <f>SUM(I5:I9)</f>
        <v>52.17</v>
      </c>
      <c r="J10" s="30">
        <f t="shared" ref="J10:M10" si="1">SUM(J5:J9)</f>
        <v>14.895</v>
      </c>
      <c r="K10" s="31">
        <f>SUM(K5:K9)</f>
        <v>23.150000000000002</v>
      </c>
      <c r="L10" s="31">
        <f t="shared" si="1"/>
        <v>126.455</v>
      </c>
      <c r="M10" s="32">
        <f t="shared" si="1"/>
        <v>730.8</v>
      </c>
    </row>
    <row r="11" spans="1:13" ht="16.899999999999999" customHeight="1" thickBot="1" x14ac:dyDescent="0.3">
      <c r="A11" s="12" t="s">
        <v>16</v>
      </c>
      <c r="B11" s="34"/>
      <c r="C11" s="14"/>
      <c r="D11" s="35"/>
      <c r="E11" s="36"/>
      <c r="F11" s="36"/>
      <c r="G11" s="37"/>
      <c r="H11" s="18" t="s">
        <v>11</v>
      </c>
      <c r="I11" s="14"/>
      <c r="J11" s="15"/>
      <c r="K11" s="16"/>
      <c r="L11" s="16"/>
      <c r="M11" s="17"/>
    </row>
    <row r="12" spans="1:13" ht="17.25" customHeight="1" x14ac:dyDescent="0.25">
      <c r="A12" s="19" t="str">
        <f>[1]Лист1!A33</f>
        <v xml:space="preserve">Салат из свежих огурцов </v>
      </c>
      <c r="B12" s="20">
        <v>0</v>
      </c>
      <c r="C12" s="21">
        <v>0</v>
      </c>
      <c r="D12" s="22">
        <f>[1]Лист1!C33/[1]Лист1!B33*B12</f>
        <v>0</v>
      </c>
      <c r="E12" s="23">
        <f>[1]Лист1!D33/[1]Лист1!B33*B12</f>
        <v>0</v>
      </c>
      <c r="F12" s="23">
        <f>[1]Лист1!E33/[1]Лист1!B33*B12</f>
        <v>0</v>
      </c>
      <c r="G12" s="24">
        <f>[1]Лист1!F33/[1]Лист1!B33*B12</f>
        <v>0</v>
      </c>
      <c r="H12" s="20">
        <v>0</v>
      </c>
      <c r="I12" s="21"/>
      <c r="J12" s="22">
        <f>[1]Лист1!C33/[1]Лист1!B33*H12</f>
        <v>0</v>
      </c>
      <c r="K12" s="23">
        <f>[1]Лист1!D33/[1]Лист1!B33*H12</f>
        <v>0</v>
      </c>
      <c r="L12" s="23">
        <f>[1]Лист1!E33/[1]Лист1!B33*H12</f>
        <v>0</v>
      </c>
      <c r="M12" s="24">
        <f>[1]Лист1!F33/[1]Лист1!B33*H12</f>
        <v>0</v>
      </c>
    </row>
    <row r="13" spans="1:13" ht="18" customHeight="1" x14ac:dyDescent="0.25">
      <c r="A13" s="19" t="str">
        <f>[1]Лист1!A34</f>
        <v>Рассольник  ленинградский</v>
      </c>
      <c r="B13" s="20">
        <v>250</v>
      </c>
      <c r="C13" s="21">
        <v>8.94</v>
      </c>
      <c r="D13" s="22">
        <f>[1]Лист1!C34/[1]Лист1!B34*B13</f>
        <v>2.1</v>
      </c>
      <c r="E13" s="23">
        <f>[1]Лист1!D34/[1]Лист1!B34*B13</f>
        <v>5.8</v>
      </c>
      <c r="F13" s="23">
        <f>[1]Лист1!E34/[1]Лист1!B34*B13</f>
        <v>15.3</v>
      </c>
      <c r="G13" s="24">
        <f>[1]Лист1!F34/[1]Лист1!B34*B13</f>
        <v>120</v>
      </c>
      <c r="H13" s="20">
        <v>250</v>
      </c>
      <c r="I13" s="38">
        <v>22.4</v>
      </c>
      <c r="J13" s="22">
        <f>[1]Лист1!C34/[1]Лист1!B34*H13</f>
        <v>2.1</v>
      </c>
      <c r="K13" s="23">
        <f>[1]Лист1!D34/[1]Лист1!B34*H13</f>
        <v>5.8</v>
      </c>
      <c r="L13" s="23">
        <f>[1]Лист1!E34/[1]Лист1!B34*H13</f>
        <v>15.3</v>
      </c>
      <c r="M13" s="24">
        <f>[1]Лист1!F34/[1]Лист1!B34*H13</f>
        <v>120</v>
      </c>
    </row>
    <row r="14" spans="1:13" ht="18" customHeight="1" x14ac:dyDescent="0.25">
      <c r="A14" s="19" t="str">
        <f>[1]Лист1!A35</f>
        <v>с куринной грудкой</v>
      </c>
      <c r="B14" s="20">
        <v>0</v>
      </c>
      <c r="C14" s="21"/>
      <c r="D14" s="22">
        <f>[1]Лист1!C35/[1]Лист1!B35*B14</f>
        <v>0</v>
      </c>
      <c r="E14" s="23">
        <f>[1]Лист1!D35/[1]Лист1!B35*B14</f>
        <v>0</v>
      </c>
      <c r="F14" s="23">
        <f>[1]Лист1!E35/[1]Лист1!B35*B14</f>
        <v>0</v>
      </c>
      <c r="G14" s="24">
        <f>[1]Лист1!F35/[1]Лист1!B35*B14</f>
        <v>0</v>
      </c>
      <c r="H14" s="20">
        <v>50</v>
      </c>
      <c r="I14" s="21"/>
      <c r="J14" s="22">
        <f>[1]Лист1!C35/[1]Лист1!B35*H14</f>
        <v>11.25</v>
      </c>
      <c r="K14" s="23">
        <f>[1]Лист1!D35/[1]Лист1!B35*H14</f>
        <v>1.31</v>
      </c>
      <c r="L14" s="23">
        <f>[1]Лист1!E35/[1]Лист1!B35*H14</f>
        <v>0</v>
      </c>
      <c r="M14" s="24">
        <f>[1]Лист1!F35/[1]Лист1!B35*H14</f>
        <v>60</v>
      </c>
    </row>
    <row r="15" spans="1:13" ht="17.25" customHeight="1" x14ac:dyDescent="0.25">
      <c r="A15" s="19" t="str">
        <f>[1]Лист1!A36</f>
        <v>Плов из курицы</v>
      </c>
      <c r="B15" s="20">
        <v>180</v>
      </c>
      <c r="C15" s="21">
        <v>23.56</v>
      </c>
      <c r="D15" s="22">
        <f>[1]Лист1!C36/[1]Лист1!B36*B15</f>
        <v>19.671428571428571</v>
      </c>
      <c r="E15" s="23">
        <f>[1]Лист1!D36/[1]Лист1!B36*B15</f>
        <v>21.664285714285718</v>
      </c>
      <c r="F15" s="23">
        <f>[1]Лист1!E36/[1]Лист1!B36*B15</f>
        <v>35.485714285714288</v>
      </c>
      <c r="G15" s="24">
        <f>[1]Лист1!F36/[1]Лист1!B36*B15</f>
        <v>419.14285714285717</v>
      </c>
      <c r="H15" s="20">
        <v>280</v>
      </c>
      <c r="I15" s="21">
        <v>51.63</v>
      </c>
      <c r="J15" s="22">
        <f>[1]Лист1!C36/[1]Лист1!B36*H15</f>
        <v>30.6</v>
      </c>
      <c r="K15" s="23">
        <f>[1]Лист1!D36/[1]Лист1!B36*H15</f>
        <v>33.700000000000003</v>
      </c>
      <c r="L15" s="23">
        <f>[1]Лист1!E36/[1]Лист1!B36*H15</f>
        <v>55.2</v>
      </c>
      <c r="M15" s="24">
        <f>[1]Лист1!F36/[1]Лист1!B36*H15</f>
        <v>652</v>
      </c>
    </row>
    <row r="16" spans="1:13" ht="27.75" customHeight="1" x14ac:dyDescent="0.25">
      <c r="A16" s="19" t="str">
        <f>[1]Лист1!A37</f>
        <v>Кофейный напиток на молоке</v>
      </c>
      <c r="B16" s="20">
        <v>200</v>
      </c>
      <c r="C16" s="38">
        <v>9.8800000000000008</v>
      </c>
      <c r="D16" s="22">
        <f>[1]Лист1!C37/[1]Лист1!B37*B16</f>
        <v>3.2</v>
      </c>
      <c r="E16" s="23">
        <f>[1]Лист1!D37/[1]Лист1!B37*B16</f>
        <v>2.8</v>
      </c>
      <c r="F16" s="23">
        <f>[1]Лист1!E37/[1]Лист1!B37*B16</f>
        <v>18.5</v>
      </c>
      <c r="G16" s="24">
        <f>[1]Лист1!F37/[1]Лист1!B37*B16</f>
        <v>109.00000000000001</v>
      </c>
      <c r="H16" s="20">
        <v>200</v>
      </c>
      <c r="I16" s="38">
        <v>9.8800000000000008</v>
      </c>
      <c r="J16" s="22">
        <f>[1]Лист1!C37/[1]Лист1!B37*H16</f>
        <v>3.2</v>
      </c>
      <c r="K16" s="23">
        <f>[1]Лист1!D37/[1]Лист1!B37*H16</f>
        <v>2.8</v>
      </c>
      <c r="L16" s="23">
        <f>[1]Лист1!E37/[1]Лист1!B37*H16</f>
        <v>18.5</v>
      </c>
      <c r="M16" s="24">
        <f>[1]Лист1!F37/[1]Лист1!B37*H16</f>
        <v>109.00000000000001</v>
      </c>
    </row>
    <row r="17" spans="1:13" ht="16.899999999999999" customHeight="1" x14ac:dyDescent="0.25">
      <c r="A17" s="19" t="str">
        <f>[1]Лист1!A38</f>
        <v>Хлеб пшеничный</v>
      </c>
      <c r="B17" s="20">
        <v>40</v>
      </c>
      <c r="C17" s="21">
        <v>2.62</v>
      </c>
      <c r="D17" s="22">
        <f>[1]Лист1!C38/[1]Лист1!B38*B17</f>
        <v>3</v>
      </c>
      <c r="E17" s="23">
        <f>[1]Лист1!D38/[1]Лист1!B38*B17</f>
        <v>0.36000000000000004</v>
      </c>
      <c r="F17" s="23">
        <f>[1]Лист1!E38/[1]Лист1!B38*B17</f>
        <v>18.666666666666668</v>
      </c>
      <c r="G17" s="24">
        <f>[1]Лист1!F38/[1]Лист1!B38*B17</f>
        <v>85.44</v>
      </c>
      <c r="H17" s="20">
        <v>60</v>
      </c>
      <c r="I17" s="21">
        <v>3.92</v>
      </c>
      <c r="J17" s="22">
        <f>[1]Лист1!C38/[1]Лист1!B38*H17</f>
        <v>4.5</v>
      </c>
      <c r="K17" s="23">
        <f>[1]Лист1!D38/[1]Лист1!B38*H17</f>
        <v>0.54</v>
      </c>
      <c r="L17" s="23">
        <f>[1]Лист1!E38/[1]Лист1!B38*H17</f>
        <v>28</v>
      </c>
      <c r="M17" s="24">
        <f>[1]Лист1!F38/[1]Лист1!B38*H17</f>
        <v>128.16</v>
      </c>
    </row>
    <row r="18" spans="1:13" ht="16.899999999999999" customHeight="1" x14ac:dyDescent="0.25">
      <c r="A18" s="19"/>
      <c r="B18" s="47"/>
      <c r="C18" s="21"/>
      <c r="D18" s="22"/>
      <c r="E18" s="23"/>
      <c r="F18" s="23"/>
      <c r="G18" s="24"/>
      <c r="H18" s="47"/>
      <c r="I18" s="21"/>
      <c r="J18" s="22"/>
      <c r="K18" s="23"/>
      <c r="L18" s="23"/>
      <c r="M18" s="24"/>
    </row>
    <row r="19" spans="1:13" ht="16.899999999999999" customHeight="1" thickBot="1" x14ac:dyDescent="0.3">
      <c r="A19" s="39" t="str">
        <f>[2]Лист1!A18</f>
        <v>Итого:</v>
      </c>
      <c r="B19" s="40">
        <f t="shared" ref="B19:M19" si="2">SUM(B12:B18)</f>
        <v>670</v>
      </c>
      <c r="C19" s="48">
        <f t="shared" si="2"/>
        <v>45</v>
      </c>
      <c r="D19" s="42">
        <f t="shared" si="2"/>
        <v>27.971428571428572</v>
      </c>
      <c r="E19" s="43">
        <f t="shared" si="2"/>
        <v>30.624285714285719</v>
      </c>
      <c r="F19" s="43">
        <f t="shared" si="2"/>
        <v>87.952380952380963</v>
      </c>
      <c r="G19" s="44">
        <f t="shared" si="2"/>
        <v>733.58285714285716</v>
      </c>
      <c r="H19" s="40">
        <f t="shared" si="2"/>
        <v>840</v>
      </c>
      <c r="I19" s="48">
        <f t="shared" si="2"/>
        <v>87.83</v>
      </c>
      <c r="J19" s="42">
        <f t="shared" si="2"/>
        <v>51.650000000000006</v>
      </c>
      <c r="K19" s="43">
        <f t="shared" si="2"/>
        <v>44.15</v>
      </c>
      <c r="L19" s="43">
        <f t="shared" si="2"/>
        <v>117</v>
      </c>
      <c r="M19" s="44">
        <f t="shared" si="2"/>
        <v>1069.1600000000001</v>
      </c>
    </row>
    <row r="21" spans="1:13" x14ac:dyDescent="0.25">
      <c r="A21" s="45" t="s">
        <v>13</v>
      </c>
      <c r="B21" s="45"/>
      <c r="H21" s="45" t="s">
        <v>14</v>
      </c>
      <c r="I21" s="45"/>
      <c r="J21" s="45"/>
      <c r="K21" s="45"/>
      <c r="L21" s="45"/>
    </row>
  </sheetData>
  <mergeCells count="4">
    <mergeCell ref="I1:M1"/>
    <mergeCell ref="C2:F2"/>
    <mergeCell ref="A21:B21"/>
    <mergeCell ref="H21:L21"/>
  </mergeCells>
  <pageMargins left="0.25" right="0.25" top="0.5" bottom="0.5208333333333333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День-2_1-4</vt:lpstr>
      <vt:lpstr>День-2_5-9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2021-05-25T07:09:27Z</dcterms:created>
  <dcterms:modified xsi:type="dcterms:W3CDTF">2021-05-25T07:10:24Z</dcterms:modified>
</cp:coreProperties>
</file>