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Ежедневное меню\Новое меню\"/>
    </mc:Choice>
  </mc:AlternateContent>
  <bookViews>
    <workbookView xWindow="0" yWindow="0" windowWidth="19200" windowHeight="10995"/>
  </bookViews>
  <sheets>
    <sheet name="День-3_1-4 " sheetId="1" r:id="rId1"/>
    <sheet name="День-3_5-9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D5" i="2"/>
  <c r="E5" i="2"/>
  <c r="E10" i="2" s="1"/>
  <c r="F5" i="2"/>
  <c r="F10" i="2" s="1"/>
  <c r="G5" i="2"/>
  <c r="J5" i="2"/>
  <c r="K5" i="2"/>
  <c r="L5" i="2"/>
  <c r="L10" i="2" s="1"/>
  <c r="M5" i="2"/>
  <c r="A6" i="2"/>
  <c r="D6" i="2"/>
  <c r="D10" i="2" s="1"/>
  <c r="E6" i="2"/>
  <c r="F6" i="2"/>
  <c r="G6" i="2"/>
  <c r="J6" i="2"/>
  <c r="K6" i="2"/>
  <c r="L6" i="2"/>
  <c r="M6" i="2"/>
  <c r="A7" i="2"/>
  <c r="D7" i="2"/>
  <c r="E7" i="2"/>
  <c r="F7" i="2"/>
  <c r="G7" i="2"/>
  <c r="J7" i="2"/>
  <c r="J10" i="2" s="1"/>
  <c r="K7" i="2"/>
  <c r="L7" i="2"/>
  <c r="M7" i="2"/>
  <c r="M10" i="2" s="1"/>
  <c r="A8" i="2"/>
  <c r="D8" i="2"/>
  <c r="E8" i="2"/>
  <c r="F8" i="2"/>
  <c r="G8" i="2"/>
  <c r="J8" i="2"/>
  <c r="K8" i="2"/>
  <c r="L8" i="2"/>
  <c r="M8" i="2"/>
  <c r="A9" i="2"/>
  <c r="D9" i="2"/>
  <c r="E9" i="2"/>
  <c r="F9" i="2"/>
  <c r="G9" i="2"/>
  <c r="J9" i="2"/>
  <c r="K9" i="2"/>
  <c r="L9" i="2"/>
  <c r="M9" i="2"/>
  <c r="A10" i="2"/>
  <c r="B10" i="2"/>
  <c r="C10" i="2"/>
  <c r="G10" i="2"/>
  <c r="H10" i="2"/>
  <c r="I10" i="2"/>
  <c r="K10" i="2"/>
  <c r="A12" i="2"/>
  <c r="D12" i="2"/>
  <c r="D20" i="2" s="1"/>
  <c r="E12" i="2"/>
  <c r="F12" i="2"/>
  <c r="G12" i="2"/>
  <c r="G20" i="2" s="1"/>
  <c r="J12" i="2"/>
  <c r="K12" i="2"/>
  <c r="L12" i="2"/>
  <c r="M12" i="2"/>
  <c r="A13" i="2"/>
  <c r="D13" i="2"/>
  <c r="E13" i="2"/>
  <c r="F13" i="2"/>
  <c r="G13" i="2"/>
  <c r="J13" i="2"/>
  <c r="K13" i="2"/>
  <c r="L13" i="2"/>
  <c r="L20" i="2" s="1"/>
  <c r="M13" i="2"/>
  <c r="M20" i="2" s="1"/>
  <c r="A14" i="2"/>
  <c r="D14" i="2"/>
  <c r="E14" i="2"/>
  <c r="F14" i="2"/>
  <c r="G14" i="2"/>
  <c r="J14" i="2"/>
  <c r="K14" i="2"/>
  <c r="K20" i="2" s="1"/>
  <c r="L14" i="2"/>
  <c r="M14" i="2"/>
  <c r="A15" i="2"/>
  <c r="D15" i="2"/>
  <c r="E15" i="2"/>
  <c r="E20" i="2" s="1"/>
  <c r="F15" i="2"/>
  <c r="G15" i="2"/>
  <c r="J15" i="2"/>
  <c r="K15" i="2"/>
  <c r="L15" i="2"/>
  <c r="M15" i="2"/>
  <c r="A16" i="2"/>
  <c r="D16" i="2"/>
  <c r="E16" i="2"/>
  <c r="F16" i="2"/>
  <c r="G16" i="2"/>
  <c r="J16" i="2"/>
  <c r="K16" i="2"/>
  <c r="L16" i="2"/>
  <c r="M16" i="2"/>
  <c r="A17" i="2"/>
  <c r="D17" i="2"/>
  <c r="E17" i="2"/>
  <c r="F17" i="2"/>
  <c r="G17" i="2"/>
  <c r="J17" i="2"/>
  <c r="K17" i="2"/>
  <c r="L17" i="2"/>
  <c r="M17" i="2"/>
  <c r="A18" i="2"/>
  <c r="D18" i="2"/>
  <c r="E18" i="2"/>
  <c r="F18" i="2"/>
  <c r="G18" i="2"/>
  <c r="J18" i="2"/>
  <c r="K18" i="2"/>
  <c r="L18" i="2"/>
  <c r="M18" i="2"/>
  <c r="A19" i="2"/>
  <c r="D19" i="2"/>
  <c r="E19" i="2"/>
  <c r="F19" i="2"/>
  <c r="G19" i="2"/>
  <c r="J19" i="2"/>
  <c r="K19" i="2"/>
  <c r="L19" i="2"/>
  <c r="M19" i="2"/>
  <c r="A20" i="2"/>
  <c r="B20" i="2"/>
  <c r="C20" i="2"/>
  <c r="F20" i="2"/>
  <c r="H20" i="2"/>
  <c r="I20" i="2"/>
  <c r="J20" i="2"/>
  <c r="A5" i="1"/>
  <c r="D5" i="1"/>
  <c r="E5" i="1"/>
  <c r="F5" i="1"/>
  <c r="F10" i="1" s="1"/>
  <c r="G5" i="1"/>
  <c r="G10" i="1" s="1"/>
  <c r="J5" i="1"/>
  <c r="K5" i="1"/>
  <c r="L5" i="1"/>
  <c r="M5" i="1"/>
  <c r="M10" i="1" s="1"/>
  <c r="A6" i="1"/>
  <c r="D6" i="1"/>
  <c r="E6" i="1"/>
  <c r="E10" i="1" s="1"/>
  <c r="F6" i="1"/>
  <c r="G6" i="1"/>
  <c r="J6" i="1"/>
  <c r="K6" i="1"/>
  <c r="L6" i="1"/>
  <c r="M6" i="1"/>
  <c r="A7" i="1"/>
  <c r="D7" i="1"/>
  <c r="E7" i="1"/>
  <c r="F7" i="1"/>
  <c r="G7" i="1"/>
  <c r="J7" i="1"/>
  <c r="J10" i="1" s="1"/>
  <c r="K7" i="1"/>
  <c r="K10" i="1" s="1"/>
  <c r="L7" i="1"/>
  <c r="M7" i="1"/>
  <c r="A8" i="1"/>
  <c r="D8" i="1"/>
  <c r="E8" i="1"/>
  <c r="F8" i="1"/>
  <c r="G8" i="1"/>
  <c r="J8" i="1"/>
  <c r="K8" i="1"/>
  <c r="L8" i="1"/>
  <c r="M8" i="1"/>
  <c r="A9" i="1"/>
  <c r="D9" i="1"/>
  <c r="E9" i="1"/>
  <c r="F9" i="1"/>
  <c r="G9" i="1"/>
  <c r="J9" i="1"/>
  <c r="K9" i="1"/>
  <c r="L9" i="1"/>
  <c r="M9" i="1"/>
  <c r="A10" i="1"/>
  <c r="B10" i="1"/>
  <c r="C10" i="1"/>
  <c r="D10" i="1"/>
  <c r="H10" i="1"/>
  <c r="I10" i="1"/>
  <c r="L10" i="1"/>
  <c r="A12" i="1"/>
  <c r="D12" i="1"/>
  <c r="D21" i="1" s="1"/>
  <c r="E12" i="1"/>
  <c r="E21" i="1" s="1"/>
  <c r="F12" i="1"/>
  <c r="G12" i="1"/>
  <c r="J12" i="1"/>
  <c r="K12" i="1"/>
  <c r="K21" i="1" s="1"/>
  <c r="L12" i="1"/>
  <c r="M12" i="1"/>
  <c r="A13" i="1"/>
  <c r="D13" i="1"/>
  <c r="E13" i="1"/>
  <c r="F13" i="1"/>
  <c r="G13" i="1"/>
  <c r="G21" i="1" s="1"/>
  <c r="J13" i="1"/>
  <c r="K13" i="1"/>
  <c r="L13" i="1"/>
  <c r="M13" i="1"/>
  <c r="A14" i="1"/>
  <c r="D14" i="1"/>
  <c r="E14" i="1"/>
  <c r="F14" i="1"/>
  <c r="G14" i="1"/>
  <c r="J14" i="1"/>
  <c r="K14" i="1"/>
  <c r="L14" i="1"/>
  <c r="L21" i="1" s="1"/>
  <c r="M14" i="1"/>
  <c r="M21" i="1" s="1"/>
  <c r="A15" i="1"/>
  <c r="D15" i="1"/>
  <c r="E15" i="1"/>
  <c r="F15" i="1"/>
  <c r="G15" i="1"/>
  <c r="J15" i="1"/>
  <c r="K15" i="1"/>
  <c r="L15" i="1"/>
  <c r="M15" i="1"/>
  <c r="A16" i="1"/>
  <c r="D16" i="1"/>
  <c r="E16" i="1"/>
  <c r="F16" i="1"/>
  <c r="G16" i="1"/>
  <c r="J16" i="1"/>
  <c r="K16" i="1"/>
  <c r="L16" i="1"/>
  <c r="M16" i="1"/>
  <c r="A17" i="1"/>
  <c r="D17" i="1"/>
  <c r="E17" i="1"/>
  <c r="F17" i="1"/>
  <c r="G17" i="1"/>
  <c r="J17" i="1"/>
  <c r="K17" i="1"/>
  <c r="L17" i="1"/>
  <c r="M17" i="1"/>
  <c r="A18" i="1"/>
  <c r="D18" i="1"/>
  <c r="E18" i="1"/>
  <c r="F18" i="1"/>
  <c r="G18" i="1"/>
  <c r="J18" i="1"/>
  <c r="K18" i="1"/>
  <c r="L18" i="1"/>
  <c r="M18" i="1"/>
  <c r="A19" i="1"/>
  <c r="D19" i="1"/>
  <c r="E19" i="1"/>
  <c r="F19" i="1"/>
  <c r="G19" i="1"/>
  <c r="J19" i="1"/>
  <c r="K19" i="1"/>
  <c r="L19" i="1"/>
  <c r="M19" i="1"/>
  <c r="A20" i="1"/>
  <c r="D20" i="1"/>
  <c r="E20" i="1"/>
  <c r="F20" i="1"/>
  <c r="G20" i="1"/>
  <c r="J20" i="1"/>
  <c r="K20" i="1"/>
  <c r="L20" i="1"/>
  <c r="M20" i="1"/>
  <c r="A21" i="1"/>
  <c r="B21" i="1"/>
  <c r="C21" i="1"/>
  <c r="F21" i="1"/>
  <c r="H21" i="1"/>
  <c r="I21" i="1"/>
  <c r="J21" i="1"/>
</calcChain>
</file>

<file path=xl/sharedStrings.xml><?xml version="1.0" encoding="utf-8"?>
<sst xmlns="http://schemas.openxmlformats.org/spreadsheetml/2006/main" count="44" uniqueCount="17">
  <si>
    <t>Повар ______________ В.Г.Щапова</t>
  </si>
  <si>
    <t>Калькулятор: ____________ В.И.Соснина</t>
  </si>
  <si>
    <t>ОВЗ</t>
  </si>
  <si>
    <t>Обед, 1-4  (7-11 лет)</t>
  </si>
  <si>
    <t>Завтрак, 1-4  (7-11 лет)</t>
  </si>
  <si>
    <t>Ккал.</t>
  </si>
  <si>
    <t>У, г</t>
  </si>
  <si>
    <t>Ж, г</t>
  </si>
  <si>
    <t>Б, г</t>
  </si>
  <si>
    <t>Стоимость, руб.</t>
  </si>
  <si>
    <t>Масса порции, г</t>
  </si>
  <si>
    <t>Наименование блюда</t>
  </si>
  <si>
    <t>Д-3</t>
  </si>
  <si>
    <t>Меню на 26.05.2021 г.</t>
  </si>
  <si>
    <t>Утверждаю                                                                                          Директор МКОУ Обская ООШ                                                                  _____________ Ю.С.Рыбалкина</t>
  </si>
  <si>
    <t>Обед, 5-9 (от 11 лет)</t>
  </si>
  <si>
    <t>Завтрак, 5-9 (от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</si>
</sst>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2" fontId="2" fillId="0" borderId="21" xfId="0" applyNumberFormat="1" applyFont="1" applyBorder="1"/>
    <xf numFmtId="2" fontId="2" fillId="0" borderId="22" xfId="0" applyNumberFormat="1" applyFont="1" applyBorder="1"/>
    <xf numFmtId="2" fontId="2" fillId="0" borderId="23" xfId="0" applyNumberFormat="1" applyFont="1" applyBorder="1"/>
    <xf numFmtId="0" fontId="2" fillId="0" borderId="24" xfId="0" applyFont="1" applyBorder="1"/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right" wrapText="1"/>
    </xf>
    <xf numFmtId="0" fontId="1" fillId="0" borderId="19" xfId="0" applyFont="1" applyBorder="1" applyAlignment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wrapText="1"/>
    </xf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2" fontId="2" fillId="0" borderId="18" xfId="0" applyNumberFormat="1" applyFont="1" applyBorder="1"/>
    <xf numFmtId="0" fontId="2" fillId="0" borderId="20" xfId="0" applyFont="1" applyBorder="1" applyAlignment="1">
      <alignment horizontal="right" wrapText="1"/>
    </xf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1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" fillId="0" borderId="3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5;&#1078;&#1077;&#1076;&#1085;&#1077;&#1074;&#1085;&#1086;&#1077;%20&#1084;&#1077;&#1085;&#1102;\&#1053;&#1086;&#1074;&#1086;&#1077;%20&#1084;&#1077;&#1085;&#1102;\&#1044;&#1077;&#1085;&#110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45;&#1078;&#1077;&#1076;&#1085;&#1077;&#1074;&#1085;&#1086;&#1077;%20&#1084;&#1077;&#1085;&#1102;\&#1045;&#1078;&#1077;&#1076;&#1085;&#1077;&#1074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8">
          <cell r="A8" t="str">
            <v>Итого:</v>
          </cell>
        </row>
        <row r="18">
          <cell r="A18" t="str">
            <v>Итого: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ень-1_1-4"/>
      <sheetName val="День-1_5-9"/>
      <sheetName val="День-2_1-4"/>
      <sheetName val="День-2_5-9"/>
      <sheetName val="День-4_1-4"/>
      <sheetName val="День-4_5-9"/>
      <sheetName val="День-5_1-4"/>
      <sheetName val="День-5_5-9"/>
      <sheetName val="День-6_1-4"/>
      <sheetName val="День-6_5-9"/>
      <sheetName val="День-7_1-4"/>
      <sheetName val="День-7_5-9"/>
      <sheetName val="День-8_1-4"/>
      <sheetName val="День-8_5-9"/>
      <sheetName val="День-9_1-4"/>
      <sheetName val="День-9_5-9"/>
      <sheetName val="День-10_1-4"/>
      <sheetName val="День-10_5-9"/>
    </sheetNames>
    <sheetDataSet>
      <sheetData sheetId="0">
        <row r="46">
          <cell r="A46" t="str">
            <v>Каша рисовая молочная жидкая</v>
          </cell>
          <cell r="B46">
            <v>200</v>
          </cell>
          <cell r="C46">
            <v>7.7</v>
          </cell>
          <cell r="D46">
            <v>10</v>
          </cell>
          <cell r="E46">
            <v>43.5</v>
          </cell>
          <cell r="F46">
            <v>296</v>
          </cell>
        </row>
        <row r="47">
          <cell r="A47" t="str">
            <v>Бутерброд с маслом и сыром</v>
          </cell>
          <cell r="B47">
            <v>55</v>
          </cell>
          <cell r="C47">
            <v>9.9</v>
          </cell>
          <cell r="D47">
            <v>16.510000000000002</v>
          </cell>
          <cell r="E47">
            <v>33.96</v>
          </cell>
          <cell r="F47">
            <v>328</v>
          </cell>
        </row>
        <row r="48">
          <cell r="A48" t="str">
            <v>Чай с молоком</v>
          </cell>
          <cell r="B48">
            <v>200</v>
          </cell>
          <cell r="C48">
            <v>1.6</v>
          </cell>
          <cell r="D48">
            <v>1.8</v>
          </cell>
          <cell r="E48">
            <v>12.4</v>
          </cell>
          <cell r="F48">
            <v>69</v>
          </cell>
        </row>
        <row r="49">
          <cell r="A49" t="str">
            <v>Хлеб ржаной</v>
          </cell>
          <cell r="B49">
            <v>20</v>
          </cell>
          <cell r="C49">
            <v>1.1200000000000001</v>
          </cell>
          <cell r="D49">
            <v>0.22</v>
          </cell>
          <cell r="E49">
            <v>10.3</v>
          </cell>
          <cell r="F49">
            <v>49</v>
          </cell>
        </row>
        <row r="50">
          <cell r="A50" t="str">
            <v>Яблоко</v>
          </cell>
          <cell r="B50">
            <v>100</v>
          </cell>
          <cell r="C50">
            <v>0.4</v>
          </cell>
          <cell r="D50">
            <v>0.4</v>
          </cell>
          <cell r="E50">
            <v>9.8000000000000007</v>
          </cell>
          <cell r="F50">
            <v>47</v>
          </cell>
        </row>
        <row r="52">
          <cell r="A52" t="str">
            <v>Салат из свежих помидоров со сладким перцем</v>
          </cell>
          <cell r="B52">
            <v>100</v>
          </cell>
          <cell r="C52">
            <v>1.5</v>
          </cell>
          <cell r="D52">
            <v>4.5999999999999996</v>
          </cell>
          <cell r="E52">
            <v>11</v>
          </cell>
          <cell r="F52">
            <v>91</v>
          </cell>
        </row>
        <row r="53">
          <cell r="A53" t="str">
            <v>Суп картофельный с бобовыми (горох)</v>
          </cell>
          <cell r="B53">
            <v>250</v>
          </cell>
          <cell r="C53">
            <v>8</v>
          </cell>
          <cell r="D53">
            <v>4.4000000000000004</v>
          </cell>
          <cell r="E53">
            <v>31.8</v>
          </cell>
          <cell r="F53">
            <v>201</v>
          </cell>
        </row>
        <row r="54">
          <cell r="A54" t="str">
            <v>с куринной грудкой</v>
          </cell>
          <cell r="B54">
            <v>100</v>
          </cell>
          <cell r="C54">
            <v>22.5</v>
          </cell>
          <cell r="D54">
            <v>2.62</v>
          </cell>
          <cell r="E54">
            <v>0</v>
          </cell>
          <cell r="F54">
            <v>120</v>
          </cell>
        </row>
        <row r="55">
          <cell r="A55" t="str">
            <v>Гречка отварная с маслом</v>
          </cell>
          <cell r="B55">
            <v>180</v>
          </cell>
          <cell r="C55">
            <v>10</v>
          </cell>
          <cell r="D55">
            <v>6.3</v>
          </cell>
          <cell r="E55">
            <v>41.7</v>
          </cell>
          <cell r="F55">
            <v>268</v>
          </cell>
        </row>
        <row r="56">
          <cell r="A56" t="str">
            <v>Тефтели</v>
          </cell>
          <cell r="B56">
            <v>100</v>
          </cell>
          <cell r="C56">
            <v>10.6</v>
          </cell>
          <cell r="D56">
            <v>20.51</v>
          </cell>
          <cell r="E56">
            <v>13.8</v>
          </cell>
          <cell r="F56">
            <v>256</v>
          </cell>
        </row>
        <row r="57">
          <cell r="A57" t="str">
            <v>Компот из смеси сухофруктов</v>
          </cell>
          <cell r="B57">
            <v>200</v>
          </cell>
          <cell r="C57">
            <v>1</v>
          </cell>
          <cell r="D57">
            <v>0.05</v>
          </cell>
          <cell r="E57">
            <v>27.5</v>
          </cell>
          <cell r="F57">
            <v>110</v>
          </cell>
        </row>
        <row r="58">
          <cell r="A58" t="str">
            <v>Хлеб пшеничный</v>
          </cell>
          <cell r="B58">
            <v>60</v>
          </cell>
          <cell r="C58">
            <v>4.5</v>
          </cell>
          <cell r="D58">
            <v>0.54</v>
          </cell>
          <cell r="E58">
            <v>28</v>
          </cell>
          <cell r="F58">
            <v>128.16</v>
          </cell>
        </row>
        <row r="59">
          <cell r="A59" t="str">
            <v>Хлеб ржаной</v>
          </cell>
          <cell r="B59">
            <v>20</v>
          </cell>
          <cell r="C59">
            <v>1.1200000000000001</v>
          </cell>
          <cell r="D59">
            <v>0.22</v>
          </cell>
          <cell r="E59">
            <v>10.3</v>
          </cell>
          <cell r="F59">
            <v>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Layout" topLeftCell="A4" zoomScaleNormal="100" workbookViewId="0">
      <selection activeCell="D24" sqref="D24"/>
    </sheetView>
  </sheetViews>
  <sheetFormatPr defaultRowHeight="15" x14ac:dyDescent="0.25"/>
  <cols>
    <col min="1" max="1" width="26.5703125" customWidth="1"/>
    <col min="2" max="2" width="10" customWidth="1"/>
    <col min="3" max="3" width="11.28515625" customWidth="1"/>
    <col min="8" max="8" width="9.7109375" customWidth="1"/>
    <col min="9" max="9" width="11.28515625" customWidth="1"/>
  </cols>
  <sheetData>
    <row r="1" spans="1:13" ht="55.15" customHeight="1" x14ac:dyDescent="0.25">
      <c r="B1" s="46"/>
      <c r="I1" s="47" t="s">
        <v>14</v>
      </c>
      <c r="J1" s="47"/>
      <c r="K1" s="47"/>
      <c r="L1" s="47"/>
      <c r="M1" s="47"/>
    </row>
    <row r="2" spans="1:13" ht="21" thickBot="1" x14ac:dyDescent="0.3">
      <c r="B2" s="46"/>
      <c r="C2" s="45" t="s">
        <v>13</v>
      </c>
      <c r="D2" s="45"/>
      <c r="E2" s="45"/>
      <c r="F2" s="45"/>
      <c r="M2" s="44" t="s">
        <v>12</v>
      </c>
    </row>
    <row r="3" spans="1:13" ht="30.75" thickBot="1" x14ac:dyDescent="0.3">
      <c r="A3" s="43" t="s">
        <v>11</v>
      </c>
      <c r="B3" s="42" t="s">
        <v>10</v>
      </c>
      <c r="C3" s="40" t="s">
        <v>9</v>
      </c>
      <c r="D3" s="39" t="s">
        <v>8</v>
      </c>
      <c r="E3" s="38" t="s">
        <v>7</v>
      </c>
      <c r="F3" s="38" t="s">
        <v>6</v>
      </c>
      <c r="G3" s="37" t="s">
        <v>5</v>
      </c>
      <c r="H3" s="41" t="s">
        <v>10</v>
      </c>
      <c r="I3" s="40" t="s">
        <v>9</v>
      </c>
      <c r="J3" s="39" t="s">
        <v>8</v>
      </c>
      <c r="K3" s="38" t="s">
        <v>7</v>
      </c>
      <c r="L3" s="38" t="s">
        <v>6</v>
      </c>
      <c r="M3" s="37" t="s">
        <v>5</v>
      </c>
    </row>
    <row r="4" spans="1:13" ht="16.899999999999999" customHeight="1" thickBot="1" x14ac:dyDescent="0.3">
      <c r="A4" s="28" t="s">
        <v>4</v>
      </c>
      <c r="B4" s="36"/>
      <c r="C4" s="22"/>
      <c r="D4" s="21"/>
      <c r="E4" s="20"/>
      <c r="F4" s="20"/>
      <c r="G4" s="19"/>
      <c r="H4" s="23" t="s">
        <v>2</v>
      </c>
      <c r="I4" s="22"/>
      <c r="J4" s="21"/>
      <c r="K4" s="20"/>
      <c r="L4" s="20"/>
      <c r="M4" s="19"/>
    </row>
    <row r="5" spans="1:13" ht="15.6" customHeight="1" x14ac:dyDescent="0.25">
      <c r="A5" s="15" t="str">
        <f>[2]Лист1!A46</f>
        <v>Каша рисовая молочная жидкая</v>
      </c>
      <c r="B5" s="17">
        <v>200</v>
      </c>
      <c r="C5" s="16">
        <v>15.96</v>
      </c>
      <c r="D5" s="10">
        <f>[2]Лист1!C46/[2]Лист1!B46*B5</f>
        <v>7.7</v>
      </c>
      <c r="E5" s="9">
        <f>[2]Лист1!D46/[2]Лист1!B46*B5</f>
        <v>10</v>
      </c>
      <c r="F5" s="9">
        <f>[2]Лист1!E46/[2]Лист1!B46*B5</f>
        <v>43.5</v>
      </c>
      <c r="G5" s="8">
        <f>[2]Лист1!F46/[2]Лист1!B46*B5</f>
        <v>296</v>
      </c>
      <c r="H5" s="17">
        <v>200</v>
      </c>
      <c r="I5" s="16">
        <v>15.96</v>
      </c>
      <c r="J5" s="10">
        <f>[2]Лист1!C46/[2]Лист1!B46*H5</f>
        <v>7.7</v>
      </c>
      <c r="K5" s="9">
        <f>[2]Лист1!D46/[2]Лист1!B46*H5</f>
        <v>10</v>
      </c>
      <c r="L5" s="9">
        <f>[2]Лист1!E46/[2]Лист1!B46*H5</f>
        <v>43.5</v>
      </c>
      <c r="M5" s="8">
        <f>[2]Лист1!F46/[2]Лист1!B46*H5</f>
        <v>296</v>
      </c>
    </row>
    <row r="6" spans="1:13" ht="30.75" customHeight="1" x14ac:dyDescent="0.25">
      <c r="A6" s="15" t="str">
        <f>[2]Лист1!A47</f>
        <v>Бутерброд с маслом и сыром</v>
      </c>
      <c r="B6" s="14">
        <v>55</v>
      </c>
      <c r="C6" s="13">
        <v>16.600000000000001</v>
      </c>
      <c r="D6" s="10">
        <f>[2]Лист1!C47/[2]Лист1!B47*B6</f>
        <v>9.9</v>
      </c>
      <c r="E6" s="9">
        <f>[2]Лист1!D47/[2]Лист1!B47*B6</f>
        <v>16.510000000000002</v>
      </c>
      <c r="F6" s="9">
        <f>[2]Лист1!E47/[2]Лист1!B47*B6</f>
        <v>33.96</v>
      </c>
      <c r="G6" s="8">
        <f>[2]Лист1!F47/[2]Лист1!B47*B6</f>
        <v>328</v>
      </c>
      <c r="H6" s="14">
        <v>55</v>
      </c>
      <c r="I6" s="11">
        <v>16.600000000000001</v>
      </c>
      <c r="J6" s="10">
        <f>[2]Лист1!C47/[2]Лист1!B47*H6</f>
        <v>9.9</v>
      </c>
      <c r="K6" s="9">
        <f>[2]Лист1!D47/[2]Лист1!B47*H6</f>
        <v>16.510000000000002</v>
      </c>
      <c r="L6" s="9">
        <f>[2]Лист1!E47/[2]Лист1!B47*H6</f>
        <v>33.96</v>
      </c>
      <c r="M6" s="8">
        <f>[2]Лист1!F47/[2]Лист1!B47*H6</f>
        <v>328</v>
      </c>
    </row>
    <row r="7" spans="1:13" ht="16.899999999999999" customHeight="1" x14ac:dyDescent="0.25">
      <c r="A7" s="15" t="str">
        <f>[2]Лист1!A48</f>
        <v>Чай с молоком</v>
      </c>
      <c r="B7" s="14">
        <v>200</v>
      </c>
      <c r="C7" s="11">
        <v>4.51</v>
      </c>
      <c r="D7" s="10">
        <f>[2]Лист1!C48/[2]Лист1!B48*B7</f>
        <v>1.6</v>
      </c>
      <c r="E7" s="9">
        <f>[2]Лист1!D48/[2]Лист1!B48*B7</f>
        <v>1.8000000000000003</v>
      </c>
      <c r="F7" s="9">
        <f>[2]Лист1!E48/[2]Лист1!B48*B7</f>
        <v>12.4</v>
      </c>
      <c r="G7" s="8">
        <f>[2]Лист1!F48/[2]Лист1!B48*B7</f>
        <v>69</v>
      </c>
      <c r="H7" s="12">
        <v>200</v>
      </c>
      <c r="I7" s="11">
        <v>4.51</v>
      </c>
      <c r="J7" s="10">
        <f>[2]Лист1!C48/[2]Лист1!B48*H7</f>
        <v>1.6</v>
      </c>
      <c r="K7" s="9">
        <f>[2]Лист1!D48/[2]Лист1!B48*H7</f>
        <v>1.8000000000000003</v>
      </c>
      <c r="L7" s="9">
        <f>[2]Лист1!E48/[2]Лист1!B48*H7</f>
        <v>12.4</v>
      </c>
      <c r="M7" s="8">
        <f>[2]Лист1!F48/[2]Лист1!B48*H7</f>
        <v>69</v>
      </c>
    </row>
    <row r="8" spans="1:13" ht="16.899999999999999" customHeight="1" x14ac:dyDescent="0.25">
      <c r="A8" s="15" t="str">
        <f>[2]Лист1!A49</f>
        <v>Хлеб ржаной</v>
      </c>
      <c r="B8" s="14">
        <v>20</v>
      </c>
      <c r="C8" s="11">
        <v>1.57</v>
      </c>
      <c r="D8" s="10">
        <f>[2]Лист1!C49/[2]Лист1!B49*B8</f>
        <v>1.1200000000000001</v>
      </c>
      <c r="E8" s="9">
        <f>[2]Лист1!D49/[2]Лист1!B49*B8</f>
        <v>0.21999999999999997</v>
      </c>
      <c r="F8" s="9">
        <f>[2]Лист1!E49/[2]Лист1!B49*B8</f>
        <v>10.3</v>
      </c>
      <c r="G8" s="8">
        <f>[2]Лист1!F49/[2]Лист1!B49*B8</f>
        <v>49</v>
      </c>
      <c r="H8" s="12">
        <v>20</v>
      </c>
      <c r="I8" s="11">
        <v>1.57</v>
      </c>
      <c r="J8" s="10">
        <f>[2]Лист1!C49/[2]Лист1!B49*H8</f>
        <v>1.1200000000000001</v>
      </c>
      <c r="K8" s="9">
        <f>[2]Лист1!D49/[2]Лист1!B49*H8</f>
        <v>0.21999999999999997</v>
      </c>
      <c r="L8" s="9">
        <f>[2]Лист1!E49/[2]Лист1!B49*H8</f>
        <v>10.3</v>
      </c>
      <c r="M8" s="8">
        <f>[2]Лист1!F49/[2]Лист1!B49*H8</f>
        <v>49</v>
      </c>
    </row>
    <row r="9" spans="1:13" ht="16.899999999999999" customHeight="1" x14ac:dyDescent="0.25">
      <c r="A9" s="15" t="str">
        <f>[2]Лист1!A50</f>
        <v>Яблоко</v>
      </c>
      <c r="B9" s="14">
        <v>0</v>
      </c>
      <c r="C9" s="11"/>
      <c r="D9" s="10">
        <f>[2]Лист1!C50/[2]Лист1!B50*B9</f>
        <v>0</v>
      </c>
      <c r="E9" s="9">
        <f>[2]Лист1!D50/[2]Лист1!B50*B9</f>
        <v>0</v>
      </c>
      <c r="F9" s="9">
        <f>[2]Лист1!E50/[2]Лист1!B50*B9</f>
        <v>0</v>
      </c>
      <c r="G9" s="8">
        <f>[2]Лист1!F50/[2]Лист1!B50*B9</f>
        <v>0</v>
      </c>
      <c r="H9" s="12">
        <v>119</v>
      </c>
      <c r="I9" s="11">
        <v>16.54</v>
      </c>
      <c r="J9" s="10">
        <f>[2]Лист1!C50/[2]Лист1!B50*H9</f>
        <v>0.47600000000000003</v>
      </c>
      <c r="K9" s="9">
        <f>[2]Лист1!D50/[2]Лист1!B50*H9</f>
        <v>0.47600000000000003</v>
      </c>
      <c r="L9" s="9">
        <f>[2]Лист1!E50/[2]Лист1!B50*H9</f>
        <v>11.662000000000001</v>
      </c>
      <c r="M9" s="8">
        <f>[2]Лист1!F50/[2]Лист1!B50*H9</f>
        <v>55.93</v>
      </c>
    </row>
    <row r="10" spans="1:13" ht="16.899999999999999" customHeight="1" thickBot="1" x14ac:dyDescent="0.3">
      <c r="A10" s="35" t="str">
        <f>[1]Лист1!A8</f>
        <v>Итого:</v>
      </c>
      <c r="B10" s="34">
        <f>SUM(B5:B8)</f>
        <v>475</v>
      </c>
      <c r="C10" s="32">
        <f>SUM(C5:C8)</f>
        <v>38.64</v>
      </c>
      <c r="D10" s="31">
        <f>SUM(D5:D8)</f>
        <v>20.320000000000004</v>
      </c>
      <c r="E10" s="30">
        <f>SUM(E5:E8)</f>
        <v>28.53</v>
      </c>
      <c r="F10" s="30">
        <f>SUM(F5:F8)</f>
        <v>100.16000000000001</v>
      </c>
      <c r="G10" s="29">
        <f>SUM(G5:G8)</f>
        <v>742</v>
      </c>
      <c r="H10" s="33">
        <f>SUM(H5:H9)</f>
        <v>594</v>
      </c>
      <c r="I10" s="32">
        <f>SUM(I5:I9)</f>
        <v>55.18</v>
      </c>
      <c r="J10" s="31">
        <f>SUM(J5:J8)</f>
        <v>20.320000000000004</v>
      </c>
      <c r="K10" s="30">
        <f>SUM(K5:K8)</f>
        <v>28.53</v>
      </c>
      <c r="L10" s="30">
        <f>SUM(L5:L8)</f>
        <v>100.16000000000001</v>
      </c>
      <c r="M10" s="29">
        <f>SUM(M5:M8)</f>
        <v>742</v>
      </c>
    </row>
    <row r="11" spans="1:13" ht="16.899999999999999" customHeight="1" thickBot="1" x14ac:dyDescent="0.3">
      <c r="A11" s="28" t="s">
        <v>3</v>
      </c>
      <c r="B11" s="27"/>
      <c r="C11" s="22"/>
      <c r="D11" s="26"/>
      <c r="E11" s="25"/>
      <c r="F11" s="25"/>
      <c r="G11" s="24"/>
      <c r="H11" s="23" t="s">
        <v>2</v>
      </c>
      <c r="I11" s="22"/>
      <c r="J11" s="21"/>
      <c r="K11" s="20"/>
      <c r="L11" s="20"/>
      <c r="M11" s="19"/>
    </row>
    <row r="12" spans="1:13" ht="27.75" customHeight="1" x14ac:dyDescent="0.25">
      <c r="A12" s="15" t="str">
        <f>[2]Лист1!A52</f>
        <v>Салат из свежих помидоров со сладким перцем</v>
      </c>
      <c r="B12" s="17">
        <v>0</v>
      </c>
      <c r="C12" s="16">
        <v>0</v>
      </c>
      <c r="D12" s="10">
        <f>[2]Лист1!C52/[2]Лист1!B52*B12</f>
        <v>0</v>
      </c>
      <c r="E12" s="9">
        <f>[2]Лист1!D52/[2]Лист1!B52*B12</f>
        <v>0</v>
      </c>
      <c r="F12" s="9">
        <f>[2]Лист1!E52/[2]Лист1!B52*B12</f>
        <v>0</v>
      </c>
      <c r="G12" s="8">
        <f>[2]Лист1!F52/[2]Лист1!B52*B12</f>
        <v>0</v>
      </c>
      <c r="H12" s="17">
        <v>0</v>
      </c>
      <c r="I12" s="16">
        <v>0</v>
      </c>
      <c r="J12" s="10">
        <f>[2]Лист1!C52/[2]Лист1!B52*H12</f>
        <v>0</v>
      </c>
      <c r="K12" s="9">
        <f>[2]Лист1!D52/[2]Лист1!B52*H12</f>
        <v>0</v>
      </c>
      <c r="L12" s="9">
        <f>[2]Лист1!E52/[2]Лист1!B52*H12</f>
        <v>0</v>
      </c>
      <c r="M12" s="8">
        <f>[2]Лист1!F52/[2]Лист1!B52*H12</f>
        <v>0</v>
      </c>
    </row>
    <row r="13" spans="1:13" ht="30" customHeight="1" x14ac:dyDescent="0.25">
      <c r="A13" s="15" t="str">
        <f>[2]Лист1!A53</f>
        <v>Суп картофельный с бобовыми (горох)</v>
      </c>
      <c r="B13" s="17">
        <v>250</v>
      </c>
      <c r="C13" s="16">
        <v>7.55</v>
      </c>
      <c r="D13" s="10">
        <f>[2]Лист1!C53/[2]Лист1!B53*B13</f>
        <v>8</v>
      </c>
      <c r="E13" s="9">
        <f>[2]Лист1!D53/[2]Лист1!B53*B13</f>
        <v>4.4000000000000004</v>
      </c>
      <c r="F13" s="9">
        <f>[2]Лист1!E53/[2]Лист1!B53*B13</f>
        <v>31.8</v>
      </c>
      <c r="G13" s="8">
        <f>[2]Лист1!F53/[2]Лист1!B53*B13</f>
        <v>201</v>
      </c>
      <c r="H13" s="17">
        <v>250</v>
      </c>
      <c r="I13" s="16">
        <v>10.039999999999999</v>
      </c>
      <c r="J13" s="10">
        <f>[2]Лист1!C53/[2]Лист1!B53*H13</f>
        <v>8</v>
      </c>
      <c r="K13" s="9">
        <f>[2]Лист1!D53/[2]Лист1!B53*H13</f>
        <v>4.4000000000000004</v>
      </c>
      <c r="L13" s="9">
        <f>[2]Лист1!E53/[2]Лист1!B53*H13</f>
        <v>31.8</v>
      </c>
      <c r="M13" s="8">
        <f>[2]Лист1!F53/[2]Лист1!B53*H13</f>
        <v>201</v>
      </c>
    </row>
    <row r="14" spans="1:13" ht="15.75" customHeight="1" x14ac:dyDescent="0.25">
      <c r="A14" s="15" t="str">
        <f>[2]Лист1!A54</f>
        <v>с куринной грудкой</v>
      </c>
      <c r="B14" s="17">
        <v>10</v>
      </c>
      <c r="C14" s="16"/>
      <c r="D14" s="10">
        <f>[2]Лист1!C54/[2]Лист1!B54*B14</f>
        <v>2.25</v>
      </c>
      <c r="E14" s="9">
        <f>[2]Лист1!D54/[2]Лист1!B54*B14</f>
        <v>0.26200000000000001</v>
      </c>
      <c r="F14" s="9">
        <f>[2]Лист1!E54/[2]Лист1!B54*B14</f>
        <v>0</v>
      </c>
      <c r="G14" s="8">
        <f>[2]Лист1!F54/[2]Лист1!B54*B14</f>
        <v>12</v>
      </c>
      <c r="H14" s="17">
        <v>20</v>
      </c>
      <c r="I14" s="16"/>
      <c r="J14" s="10">
        <f>[2]Лист1!C54/[2]Лист1!B54*H14</f>
        <v>4.5</v>
      </c>
      <c r="K14" s="9">
        <f>[2]Лист1!D54/[2]Лист1!B54*H14</f>
        <v>0.52400000000000002</v>
      </c>
      <c r="L14" s="9">
        <f>[2]Лист1!E54/[2]Лист1!B54*H14</f>
        <v>0</v>
      </c>
      <c r="M14" s="8">
        <f>[2]Лист1!F54/[2]Лист1!B54*H14</f>
        <v>24</v>
      </c>
    </row>
    <row r="15" spans="1:13" ht="17.25" customHeight="1" x14ac:dyDescent="0.25">
      <c r="A15" s="15" t="str">
        <f>[2]Лист1!A55</f>
        <v>Гречка отварная с маслом</v>
      </c>
      <c r="B15" s="17">
        <v>170</v>
      </c>
      <c r="C15" s="18">
        <v>13.42</v>
      </c>
      <c r="D15" s="10">
        <f>[2]Лист1!C55/[2]Лист1!B55*B15</f>
        <v>9.4444444444444446</v>
      </c>
      <c r="E15" s="9">
        <f>[2]Лист1!D55/[2]Лист1!B55*B15</f>
        <v>5.9499999999999993</v>
      </c>
      <c r="F15" s="9">
        <f>[2]Лист1!E55/[2]Лист1!B55*B15</f>
        <v>39.38333333333334</v>
      </c>
      <c r="G15" s="8">
        <f>[2]Лист1!F55/[2]Лист1!B55*B15</f>
        <v>253.11111111111111</v>
      </c>
      <c r="H15" s="17">
        <v>180</v>
      </c>
      <c r="I15" s="18">
        <v>14.4</v>
      </c>
      <c r="J15" s="10">
        <f>[2]Лист1!C55/[2]Лист1!B55*H15</f>
        <v>10</v>
      </c>
      <c r="K15" s="9">
        <f>[2]Лист1!D55/[2]Лист1!B55*H15</f>
        <v>6.2999999999999989</v>
      </c>
      <c r="L15" s="9">
        <f>[2]Лист1!E55/[2]Лист1!B55*H15</f>
        <v>41.7</v>
      </c>
      <c r="M15" s="8">
        <f>[2]Лист1!F55/[2]Лист1!B55*H15</f>
        <v>268</v>
      </c>
    </row>
    <row r="16" spans="1:13" ht="15.75" customHeight="1" x14ac:dyDescent="0.25">
      <c r="A16" s="15" t="str">
        <f>[2]Лист1!A56</f>
        <v>Тефтели</v>
      </c>
      <c r="B16" s="17">
        <v>60</v>
      </c>
      <c r="C16" s="16">
        <v>25.96</v>
      </c>
      <c r="D16" s="10">
        <f>[2]Лист1!C56/[2]Лист1!B56*B16</f>
        <v>6.3599999999999994</v>
      </c>
      <c r="E16" s="9">
        <f>[2]Лист1!D56/[2]Лист1!B56*B16</f>
        <v>12.306000000000001</v>
      </c>
      <c r="F16" s="9">
        <f>[2]Лист1!E56/[2]Лист1!B56*B16</f>
        <v>8.2800000000000011</v>
      </c>
      <c r="G16" s="8">
        <f>[2]Лист1!F56/[2]Лист1!B56*B16</f>
        <v>153.6</v>
      </c>
      <c r="H16" s="17">
        <v>100</v>
      </c>
      <c r="I16" s="16">
        <v>36.31</v>
      </c>
      <c r="J16" s="10">
        <f>[2]Лист1!C56/[2]Лист1!B56*H16</f>
        <v>10.6</v>
      </c>
      <c r="K16" s="9">
        <f>[2]Лист1!D56/[2]Лист1!B56*H16</f>
        <v>20.51</v>
      </c>
      <c r="L16" s="9">
        <f>[2]Лист1!E56/[2]Лист1!B56*H16</f>
        <v>13.8</v>
      </c>
      <c r="M16" s="8">
        <f>[2]Лист1!F56/[2]Лист1!B56*H16</f>
        <v>256</v>
      </c>
    </row>
    <row r="17" spans="1:13" ht="28.5" customHeight="1" x14ac:dyDescent="0.25">
      <c r="A17" s="15" t="str">
        <f>[2]Лист1!A57</f>
        <v>Компот из смеси сухофруктов</v>
      </c>
      <c r="B17" s="17">
        <v>200</v>
      </c>
      <c r="C17" s="16">
        <v>2.88</v>
      </c>
      <c r="D17" s="10">
        <f>[2]Лист1!C57/[2]Лист1!B57*B17</f>
        <v>1</v>
      </c>
      <c r="E17" s="9">
        <f>[2]Лист1!D57/[2]Лист1!B57*B17</f>
        <v>0.05</v>
      </c>
      <c r="F17" s="9">
        <f>[2]Лист1!E57/[2]Лист1!B57*B17</f>
        <v>27.500000000000004</v>
      </c>
      <c r="G17" s="8">
        <f>[2]Лист1!F57/[2]Лист1!B57*B17</f>
        <v>110.00000000000001</v>
      </c>
      <c r="H17" s="17">
        <v>200</v>
      </c>
      <c r="I17" s="16">
        <v>2.88</v>
      </c>
      <c r="J17" s="10">
        <f>[2]Лист1!C57/[2]Лист1!B57*H17</f>
        <v>1</v>
      </c>
      <c r="K17" s="9">
        <f>[2]Лист1!D57/[2]Лист1!B57*H17</f>
        <v>0.05</v>
      </c>
      <c r="L17" s="9">
        <f>[2]Лист1!E57/[2]Лист1!B57*H17</f>
        <v>27.500000000000004</v>
      </c>
      <c r="M17" s="8">
        <f>[2]Лист1!F57/[2]Лист1!B57*H17</f>
        <v>110.00000000000001</v>
      </c>
    </row>
    <row r="18" spans="1:13" ht="15" customHeight="1" x14ac:dyDescent="0.25">
      <c r="A18" s="15" t="str">
        <f>[2]Лист1!A58</f>
        <v>Хлеб пшеничный</v>
      </c>
      <c r="B18" s="17">
        <v>40</v>
      </c>
      <c r="C18" s="16">
        <v>2.62</v>
      </c>
      <c r="D18" s="10">
        <f>[2]Лист1!C58/[2]Лист1!B58*B18</f>
        <v>3</v>
      </c>
      <c r="E18" s="9">
        <f>[2]Лист1!D58/[2]Лист1!B58*B18</f>
        <v>0.36000000000000004</v>
      </c>
      <c r="F18" s="9">
        <f>[2]Лист1!E58/[2]Лист1!B58*B18</f>
        <v>18.666666666666668</v>
      </c>
      <c r="G18" s="8">
        <f>[2]Лист1!F58/[2]Лист1!B58*B18</f>
        <v>85.44</v>
      </c>
      <c r="H18" s="17">
        <v>40</v>
      </c>
      <c r="I18" s="16">
        <v>2.62</v>
      </c>
      <c r="J18" s="10">
        <f>[2]Лист1!C58/[2]Лист1!B58*H18</f>
        <v>3</v>
      </c>
      <c r="K18" s="9">
        <f>[2]Лист1!D58/[2]Лист1!B58*H18</f>
        <v>0.36000000000000004</v>
      </c>
      <c r="L18" s="9">
        <f>[2]Лист1!E58/[2]Лист1!B58*H18</f>
        <v>18.666666666666668</v>
      </c>
      <c r="M18" s="8">
        <f>[2]Лист1!F58/[2]Лист1!B58*H18</f>
        <v>85.44</v>
      </c>
    </row>
    <row r="19" spans="1:13" ht="16.899999999999999" customHeight="1" x14ac:dyDescent="0.25">
      <c r="A19" s="15" t="str">
        <f>[2]Лист1!A59</f>
        <v>Хлеб ржаной</v>
      </c>
      <c r="B19" s="17">
        <v>0</v>
      </c>
      <c r="C19" s="16"/>
      <c r="D19" s="10">
        <f>[2]Лист1!C59/[2]Лист1!B59*B19</f>
        <v>0</v>
      </c>
      <c r="E19" s="9">
        <f>[2]Лист1!D59/[2]Лист1!B59*B19</f>
        <v>0</v>
      </c>
      <c r="F19" s="9">
        <f>[2]Лист1!E59/[2]Лист1!B59*B19</f>
        <v>0</v>
      </c>
      <c r="G19" s="8">
        <f>[2]Лист1!F59/[2]Лист1!B59*B19</f>
        <v>0</v>
      </c>
      <c r="H19" s="17">
        <v>20</v>
      </c>
      <c r="I19" s="16">
        <v>1.57</v>
      </c>
      <c r="J19" s="10">
        <f>[2]Лист1!C59/[2]Лист1!B59*H19</f>
        <v>1.1200000000000001</v>
      </c>
      <c r="K19" s="9">
        <f>[2]Лист1!D59/[2]Лист1!B59*H19</f>
        <v>0.21999999999999997</v>
      </c>
      <c r="L19" s="9">
        <f>[2]Лист1!E59/[2]Лист1!B59*H19</f>
        <v>10.3</v>
      </c>
      <c r="M19" s="8">
        <f>[2]Лист1!F59/[2]Лист1!B59*H19</f>
        <v>49</v>
      </c>
    </row>
    <row r="20" spans="1:13" ht="16.899999999999999" customHeight="1" x14ac:dyDescent="0.25">
      <c r="A20" s="15" t="str">
        <f>[2]Лист1!A50</f>
        <v>Яблоко</v>
      </c>
      <c r="B20" s="14">
        <v>80</v>
      </c>
      <c r="C20" s="13">
        <v>11.2</v>
      </c>
      <c r="D20" s="10">
        <f>[2]Лист1!C50/[2]Лист1!B50*B20</f>
        <v>0.32</v>
      </c>
      <c r="E20" s="9">
        <f>[2]Лист1!D50/[2]Лист1!B50*B20</f>
        <v>0.32</v>
      </c>
      <c r="F20" s="9">
        <f>[2]Лист1!E50/[2]Лист1!B50*B20</f>
        <v>7.84</v>
      </c>
      <c r="G20" s="8">
        <f>[2]Лист1!F50/[2]Лист1!B50*B20</f>
        <v>37.599999999999994</v>
      </c>
      <c r="H20" s="12">
        <v>0</v>
      </c>
      <c r="I20" s="11"/>
      <c r="J20" s="10">
        <f>[2]Лист1!C50/[2]Лист1!B50*H20</f>
        <v>0</v>
      </c>
      <c r="K20" s="9">
        <f>[2]Лист1!D50/[2]Лист1!B50*H20</f>
        <v>0</v>
      </c>
      <c r="L20" s="9">
        <f>[2]Лист1!E50/[2]Лист1!B50*H20</f>
        <v>0</v>
      </c>
      <c r="M20" s="8">
        <f>[2]Лист1!F50/[2]Лист1!B50*H20</f>
        <v>0</v>
      </c>
    </row>
    <row r="21" spans="1:13" ht="16.899999999999999" customHeight="1" thickBot="1" x14ac:dyDescent="0.3">
      <c r="A21" s="7" t="str">
        <f>[1]Лист1!A18</f>
        <v>Итого:</v>
      </c>
      <c r="B21" s="6">
        <f>SUM(B12:B19)</f>
        <v>730</v>
      </c>
      <c r="C21" s="5">
        <f>SUM(C12:C20)</f>
        <v>63.629999999999995</v>
      </c>
      <c r="D21" s="4">
        <f>SUM(D12:D19)</f>
        <v>30.054444444444442</v>
      </c>
      <c r="E21" s="3">
        <f>SUM(E12:E19)</f>
        <v>23.327999999999999</v>
      </c>
      <c r="F21" s="3">
        <f>SUM(F12:F19)</f>
        <v>125.63000000000001</v>
      </c>
      <c r="G21" s="2">
        <f>SUM(G12:G19)</f>
        <v>815.15111111111105</v>
      </c>
      <c r="H21" s="6">
        <f>SUM(H12:H19)</f>
        <v>810</v>
      </c>
      <c r="I21" s="5">
        <f>SUM(I12:I19)</f>
        <v>67.819999999999993</v>
      </c>
      <c r="J21" s="4">
        <f>SUM(J12:J19)</f>
        <v>38.22</v>
      </c>
      <c r="K21" s="3">
        <f>SUM(K12:K19)</f>
        <v>32.364000000000004</v>
      </c>
      <c r="L21" s="3">
        <f>SUM(L12:L19)</f>
        <v>143.76666666666668</v>
      </c>
      <c r="M21" s="2">
        <f>SUM(M12:M19)</f>
        <v>993.44</v>
      </c>
    </row>
    <row r="23" spans="1:13" x14ac:dyDescent="0.25">
      <c r="A23" s="1" t="s">
        <v>1</v>
      </c>
      <c r="B23" s="1"/>
      <c r="H23" s="1" t="s">
        <v>0</v>
      </c>
      <c r="I23" s="1"/>
      <c r="J23" s="1"/>
      <c r="K23" s="1"/>
      <c r="L23" s="1"/>
    </row>
  </sheetData>
  <mergeCells count="4">
    <mergeCell ref="I1:M1"/>
    <mergeCell ref="C2:F2"/>
    <mergeCell ref="A23:B23"/>
    <mergeCell ref="H23:L23"/>
  </mergeCells>
  <pageMargins left="0.25" right="0.25" top="0.5" bottom="0.52083333333333337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Layout" zoomScaleNormal="100" workbookViewId="0">
      <selection activeCell="I21" sqref="I21"/>
    </sheetView>
  </sheetViews>
  <sheetFormatPr defaultRowHeight="15" x14ac:dyDescent="0.25"/>
  <cols>
    <col min="1" max="1" width="26.5703125" customWidth="1"/>
    <col min="2" max="2" width="10" customWidth="1"/>
    <col min="3" max="3" width="11.28515625" customWidth="1"/>
    <col min="8" max="8" width="9.7109375" customWidth="1"/>
    <col min="9" max="9" width="11.28515625" customWidth="1"/>
  </cols>
  <sheetData>
    <row r="1" spans="1:13" ht="55.15" customHeight="1" x14ac:dyDescent="0.25">
      <c r="B1" s="46"/>
      <c r="I1" s="47" t="s">
        <v>14</v>
      </c>
      <c r="J1" s="47"/>
      <c r="K1" s="47"/>
      <c r="L1" s="47"/>
      <c r="M1" s="47"/>
    </row>
    <row r="2" spans="1:13" ht="21" thickBot="1" x14ac:dyDescent="0.3">
      <c r="B2" s="46"/>
      <c r="C2" s="45" t="s">
        <v>13</v>
      </c>
      <c r="D2" s="45"/>
      <c r="E2" s="45"/>
      <c r="F2" s="45"/>
      <c r="M2" s="44" t="s">
        <v>12</v>
      </c>
    </row>
    <row r="3" spans="1:13" ht="30.75" thickBot="1" x14ac:dyDescent="0.3">
      <c r="A3" s="43" t="s">
        <v>11</v>
      </c>
      <c r="B3" s="42" t="s">
        <v>10</v>
      </c>
      <c r="C3" s="40" t="s">
        <v>9</v>
      </c>
      <c r="D3" s="39" t="s">
        <v>8</v>
      </c>
      <c r="E3" s="38" t="s">
        <v>7</v>
      </c>
      <c r="F3" s="38" t="s">
        <v>6</v>
      </c>
      <c r="G3" s="37" t="s">
        <v>5</v>
      </c>
      <c r="H3" s="41" t="s">
        <v>10</v>
      </c>
      <c r="I3" s="40" t="s">
        <v>9</v>
      </c>
      <c r="J3" s="39" t="s">
        <v>8</v>
      </c>
      <c r="K3" s="38" t="s">
        <v>7</v>
      </c>
      <c r="L3" s="38" t="s">
        <v>6</v>
      </c>
      <c r="M3" s="37" t="s">
        <v>5</v>
      </c>
    </row>
    <row r="4" spans="1:13" ht="16.899999999999999" customHeight="1" thickBot="1" x14ac:dyDescent="0.3">
      <c r="A4" s="28" t="s">
        <v>16</v>
      </c>
      <c r="B4" s="36"/>
      <c r="C4" s="22"/>
      <c r="D4" s="21"/>
      <c r="E4" s="20"/>
      <c r="F4" s="20"/>
      <c r="G4" s="19"/>
      <c r="H4" s="23" t="s">
        <v>2</v>
      </c>
      <c r="I4" s="22"/>
      <c r="J4" s="21"/>
      <c r="K4" s="20"/>
      <c r="L4" s="20"/>
      <c r="M4" s="19"/>
    </row>
    <row r="5" spans="1:13" ht="15.6" customHeight="1" x14ac:dyDescent="0.25">
      <c r="A5" s="15" t="str">
        <f>[2]Лист1!A46</f>
        <v>Каша рисовая молочная жидкая</v>
      </c>
      <c r="B5" s="17">
        <v>200</v>
      </c>
      <c r="C5" s="16">
        <v>15.96</v>
      </c>
      <c r="D5" s="10">
        <f>[2]Лист1!C46/[2]Лист1!B46*B5</f>
        <v>7.7</v>
      </c>
      <c r="E5" s="9">
        <f>[2]Лист1!D46/[2]Лист1!B46*B5</f>
        <v>10</v>
      </c>
      <c r="F5" s="9">
        <f>[2]Лист1!E46/[2]Лист1!B46*B5</f>
        <v>43.5</v>
      </c>
      <c r="G5" s="8">
        <f>[2]Лист1!F46/[2]Лист1!B46*B5</f>
        <v>296</v>
      </c>
      <c r="H5" s="17">
        <v>200</v>
      </c>
      <c r="I5" s="16">
        <v>15.96</v>
      </c>
      <c r="J5" s="10">
        <f>[2]Лист1!C46/[2]Лист1!B46*H5</f>
        <v>7.7</v>
      </c>
      <c r="K5" s="9">
        <f>[2]Лист1!D46/[2]Лист1!B46*H5</f>
        <v>10</v>
      </c>
      <c r="L5" s="9">
        <f>[2]Лист1!E46/[2]Лист1!B46*H5</f>
        <v>43.5</v>
      </c>
      <c r="M5" s="8">
        <f>[2]Лист1!F46/[2]Лист1!B46*H5</f>
        <v>296</v>
      </c>
    </row>
    <row r="6" spans="1:13" ht="30.75" customHeight="1" x14ac:dyDescent="0.25">
      <c r="A6" s="15" t="str">
        <f>[2]Лист1!A47</f>
        <v>Бутерброд с маслом и сыром</v>
      </c>
      <c r="B6" s="14">
        <v>55</v>
      </c>
      <c r="C6" s="11">
        <v>16.600000000000001</v>
      </c>
      <c r="D6" s="10">
        <f>[2]Лист1!C47/[2]Лист1!B47*B6</f>
        <v>9.9</v>
      </c>
      <c r="E6" s="9">
        <f>[2]Лист1!D47/[2]Лист1!B47*B6</f>
        <v>16.510000000000002</v>
      </c>
      <c r="F6" s="9">
        <f>[2]Лист1!E47/[2]Лист1!B47*B6</f>
        <v>33.96</v>
      </c>
      <c r="G6" s="8">
        <f>[2]Лист1!F47/[2]Лист1!B47*B6</f>
        <v>328</v>
      </c>
      <c r="H6" s="14">
        <v>55</v>
      </c>
      <c r="I6" s="11">
        <v>16.600000000000001</v>
      </c>
      <c r="J6" s="10">
        <f>[2]Лист1!C47/[2]Лист1!B47*H6</f>
        <v>9.9</v>
      </c>
      <c r="K6" s="9">
        <f>[2]Лист1!D47/[2]Лист1!B47*H6</f>
        <v>16.510000000000002</v>
      </c>
      <c r="L6" s="9">
        <f>[2]Лист1!E47/[2]Лист1!B47*H6</f>
        <v>33.96</v>
      </c>
      <c r="M6" s="8">
        <f>[2]Лист1!F47/[2]Лист1!B47*H6</f>
        <v>328</v>
      </c>
    </row>
    <row r="7" spans="1:13" ht="16.899999999999999" customHeight="1" x14ac:dyDescent="0.25">
      <c r="A7" s="15" t="str">
        <f>[2]Лист1!A48</f>
        <v>Чай с молоком</v>
      </c>
      <c r="B7" s="14">
        <v>200</v>
      </c>
      <c r="C7" s="11">
        <v>4.51</v>
      </c>
      <c r="D7" s="10">
        <f>[2]Лист1!C48/[2]Лист1!B48*B7</f>
        <v>1.6</v>
      </c>
      <c r="E7" s="9">
        <f>[2]Лист1!D48/[2]Лист1!B48*B7</f>
        <v>1.8000000000000003</v>
      </c>
      <c r="F7" s="9">
        <f>[2]Лист1!E48/[2]Лист1!B48*B7</f>
        <v>12.4</v>
      </c>
      <c r="G7" s="8">
        <f>[2]Лист1!F48/[2]Лист1!B48*B7</f>
        <v>69</v>
      </c>
      <c r="H7" s="12">
        <v>200</v>
      </c>
      <c r="I7" s="11">
        <v>4.51</v>
      </c>
      <c r="J7" s="10">
        <f>[2]Лист1!C48/[2]Лист1!B48*H7</f>
        <v>1.6</v>
      </c>
      <c r="K7" s="9">
        <f>[2]Лист1!D48/[2]Лист1!B48*H7</f>
        <v>1.8000000000000003</v>
      </c>
      <c r="L7" s="9">
        <f>[2]Лист1!E48/[2]Лист1!B48*H7</f>
        <v>12.4</v>
      </c>
      <c r="M7" s="8">
        <f>[2]Лист1!F48/[2]Лист1!B48*H7</f>
        <v>69</v>
      </c>
    </row>
    <row r="8" spans="1:13" ht="16.899999999999999" customHeight="1" x14ac:dyDescent="0.25">
      <c r="A8" s="15" t="str">
        <f>[2]Лист1!A49</f>
        <v>Хлеб ржаной</v>
      </c>
      <c r="B8" s="14">
        <v>20</v>
      </c>
      <c r="C8" s="11">
        <v>1.57</v>
      </c>
      <c r="D8" s="10">
        <f>[2]Лист1!C49/[2]Лист1!B49*B8</f>
        <v>1.1200000000000001</v>
      </c>
      <c r="E8" s="9">
        <f>[2]Лист1!D49/[2]Лист1!B49*B8</f>
        <v>0.21999999999999997</v>
      </c>
      <c r="F8" s="9">
        <f>[2]Лист1!E49/[2]Лист1!B49*B8</f>
        <v>10.3</v>
      </c>
      <c r="G8" s="8">
        <f>[2]Лист1!F49/[2]Лист1!B49*B8</f>
        <v>49</v>
      </c>
      <c r="H8" s="12">
        <v>20</v>
      </c>
      <c r="I8" s="11">
        <v>1.57</v>
      </c>
      <c r="J8" s="10">
        <f>[2]Лист1!C49/[2]Лист1!B49*H8</f>
        <v>1.1200000000000001</v>
      </c>
      <c r="K8" s="9">
        <f>[2]Лист1!D49/[2]Лист1!B49*H8</f>
        <v>0.21999999999999997</v>
      </c>
      <c r="L8" s="9">
        <f>[2]Лист1!E49/[2]Лист1!B49*H8</f>
        <v>10.3</v>
      </c>
      <c r="M8" s="8">
        <f>[2]Лист1!F49/[2]Лист1!B49*H8</f>
        <v>49</v>
      </c>
    </row>
    <row r="9" spans="1:13" ht="16.899999999999999" customHeight="1" x14ac:dyDescent="0.25">
      <c r="A9" s="15" t="str">
        <f>[2]Лист1!A50</f>
        <v>Яблоко</v>
      </c>
      <c r="B9" s="14">
        <v>0</v>
      </c>
      <c r="C9" s="11"/>
      <c r="D9" s="10">
        <f>[2]Лист1!C50/[2]Лист1!B50*B9</f>
        <v>0</v>
      </c>
      <c r="E9" s="9">
        <f>[2]Лист1!D50/[2]Лист1!B50*B9</f>
        <v>0</v>
      </c>
      <c r="F9" s="9">
        <f>[2]Лист1!E50/[2]Лист1!B50*B9</f>
        <v>0</v>
      </c>
      <c r="G9" s="8">
        <f>[2]Лист1!F50/[2]Лист1!B50*B9</f>
        <v>0</v>
      </c>
      <c r="H9" s="12">
        <v>194.3</v>
      </c>
      <c r="I9" s="11">
        <v>27.09</v>
      </c>
      <c r="J9" s="10">
        <f>[2]Лист1!C50/[2]Лист1!B50*H9</f>
        <v>0.77720000000000011</v>
      </c>
      <c r="K9" s="9">
        <f>[2]Лист1!D50/[2]Лист1!B50*H9</f>
        <v>0.77720000000000011</v>
      </c>
      <c r="L9" s="9">
        <f>[2]Лист1!E50/[2]Лист1!B50*H9</f>
        <v>19.041400000000003</v>
      </c>
      <c r="M9" s="8">
        <f>[2]Лист1!F50/[2]Лист1!B50*H9</f>
        <v>91.320999999999998</v>
      </c>
    </row>
    <row r="10" spans="1:13" ht="16.899999999999999" customHeight="1" thickBot="1" x14ac:dyDescent="0.3">
      <c r="A10" s="35" t="str">
        <f>[1]Лист1!A8</f>
        <v>Итого:</v>
      </c>
      <c r="B10" s="34">
        <f>SUM(B5:B9)</f>
        <v>475</v>
      </c>
      <c r="C10" s="32">
        <f>SUM(C5:C9)</f>
        <v>38.64</v>
      </c>
      <c r="D10" s="31">
        <f>SUM(D5:D8)</f>
        <v>20.320000000000004</v>
      </c>
      <c r="E10" s="30">
        <f>SUM(E5:E8)</f>
        <v>28.53</v>
      </c>
      <c r="F10" s="30">
        <f>SUM(F5:F8)</f>
        <v>100.16000000000001</v>
      </c>
      <c r="G10" s="29">
        <f>SUM(G5:G8)</f>
        <v>742</v>
      </c>
      <c r="H10" s="33">
        <f>SUM(H5:H9)</f>
        <v>669.3</v>
      </c>
      <c r="I10" s="32">
        <f>SUM(I5:I9)</f>
        <v>65.73</v>
      </c>
      <c r="J10" s="31">
        <f>SUM(J5:J8)</f>
        <v>20.320000000000004</v>
      </c>
      <c r="K10" s="30">
        <f>SUM(K5:K8)</f>
        <v>28.53</v>
      </c>
      <c r="L10" s="30">
        <f>SUM(L5:L8)</f>
        <v>100.16000000000001</v>
      </c>
      <c r="M10" s="29">
        <f>SUM(M5:M8)</f>
        <v>742</v>
      </c>
    </row>
    <row r="11" spans="1:13" ht="27.75" customHeight="1" thickBot="1" x14ac:dyDescent="0.3">
      <c r="A11" s="28" t="s">
        <v>15</v>
      </c>
      <c r="B11" s="27"/>
      <c r="C11" s="22"/>
      <c r="D11" s="26"/>
      <c r="E11" s="25"/>
      <c r="F11" s="25"/>
      <c r="G11" s="24"/>
      <c r="H11" s="23" t="s">
        <v>2</v>
      </c>
      <c r="I11" s="22"/>
      <c r="J11" s="21"/>
      <c r="K11" s="20"/>
      <c r="L11" s="20"/>
      <c r="M11" s="19"/>
    </row>
    <row r="12" spans="1:13" ht="30" customHeight="1" x14ac:dyDescent="0.25">
      <c r="A12" s="15" t="str">
        <f>[2]Лист1!A52</f>
        <v>Салат из свежих помидоров со сладким перцем</v>
      </c>
      <c r="B12" s="17">
        <v>0</v>
      </c>
      <c r="C12" s="16"/>
      <c r="D12" s="10">
        <f>[2]Лист1!C52/[2]Лист1!B52*B12</f>
        <v>0</v>
      </c>
      <c r="E12" s="9">
        <f>[2]Лист1!D52/[2]Лист1!B52*B12</f>
        <v>0</v>
      </c>
      <c r="F12" s="9">
        <f>[2]Лист1!E52/[2]Лист1!B52*B12</f>
        <v>0</v>
      </c>
      <c r="G12" s="8">
        <f>[2]Лист1!F52/[2]Лист1!B52*B12</f>
        <v>0</v>
      </c>
      <c r="H12" s="17">
        <v>0</v>
      </c>
      <c r="I12" s="16"/>
      <c r="J12" s="10">
        <f>[2]Лист1!C52/[2]Лист1!B52*H12</f>
        <v>0</v>
      </c>
      <c r="K12" s="9">
        <f>[2]Лист1!D52/[2]Лист1!B52*H12</f>
        <v>0</v>
      </c>
      <c r="L12" s="9">
        <f>[2]Лист1!E52/[2]Лист1!B52*H12</f>
        <v>0</v>
      </c>
      <c r="M12" s="8">
        <f>[2]Лист1!F52/[2]Лист1!B52*H12</f>
        <v>0</v>
      </c>
    </row>
    <row r="13" spans="1:13" ht="17.25" customHeight="1" x14ac:dyDescent="0.25">
      <c r="A13" s="15" t="str">
        <f>[2]Лист1!A53</f>
        <v>Суп картофельный с бобовыми (горох)</v>
      </c>
      <c r="B13" s="17">
        <v>250</v>
      </c>
      <c r="C13" s="16">
        <v>4.6100000000000003</v>
      </c>
      <c r="D13" s="10">
        <f>[2]Лист1!C53/[2]Лист1!B53*B13</f>
        <v>8</v>
      </c>
      <c r="E13" s="9">
        <f>[2]Лист1!D53/[2]Лист1!B53*B13</f>
        <v>4.4000000000000004</v>
      </c>
      <c r="F13" s="9">
        <f>[2]Лист1!E53/[2]Лист1!B53*B13</f>
        <v>31.8</v>
      </c>
      <c r="G13" s="8">
        <f>[2]Лист1!F53/[2]Лист1!B53*B13</f>
        <v>201</v>
      </c>
      <c r="H13" s="17">
        <v>250</v>
      </c>
      <c r="I13" s="18">
        <v>15.18</v>
      </c>
      <c r="J13" s="10">
        <f>[2]Лист1!C53/[2]Лист1!B53*H13</f>
        <v>8</v>
      </c>
      <c r="K13" s="9">
        <f>[2]Лист1!D53/[2]Лист1!B53*H13</f>
        <v>4.4000000000000004</v>
      </c>
      <c r="L13" s="9">
        <f>[2]Лист1!E53/[2]Лист1!B53*H13</f>
        <v>31.8</v>
      </c>
      <c r="M13" s="8">
        <f>[2]Лист1!F53/[2]Лист1!B53*H13</f>
        <v>201</v>
      </c>
    </row>
    <row r="14" spans="1:13" ht="17.25" customHeight="1" x14ac:dyDescent="0.25">
      <c r="A14" s="15" t="str">
        <f>[2]Лист1!A54</f>
        <v>с куринной грудкой</v>
      </c>
      <c r="B14" s="17">
        <v>0</v>
      </c>
      <c r="C14" s="16"/>
      <c r="D14" s="10">
        <f>[2]Лист1!C54/[2]Лист1!B54*B14</f>
        <v>0</v>
      </c>
      <c r="E14" s="9">
        <f>[2]Лист1!D54/[2]Лист1!B54*B14</f>
        <v>0</v>
      </c>
      <c r="F14" s="9">
        <f>[2]Лист1!E54/[2]Лист1!B54*B14</f>
        <v>0</v>
      </c>
      <c r="G14" s="8">
        <f>[2]Лист1!F54/[2]Лист1!B54*B14</f>
        <v>0</v>
      </c>
      <c r="H14" s="17">
        <v>40</v>
      </c>
      <c r="I14" s="16"/>
      <c r="J14" s="10">
        <f>[2]Лист1!C54/[2]Лист1!B54*H14</f>
        <v>9</v>
      </c>
      <c r="K14" s="9">
        <f>[2]Лист1!D54/[2]Лист1!B54*H14</f>
        <v>1.048</v>
      </c>
      <c r="L14" s="9">
        <f>[2]Лист1!E54/[2]Лист1!B54*H14</f>
        <v>0</v>
      </c>
      <c r="M14" s="8">
        <f>[2]Лист1!F54/[2]Лист1!B54*H14</f>
        <v>48</v>
      </c>
    </row>
    <row r="15" spans="1:13" ht="15.75" customHeight="1" x14ac:dyDescent="0.25">
      <c r="A15" s="15" t="str">
        <f>[2]Лист1!A55</f>
        <v>Гречка отварная с маслом</v>
      </c>
      <c r="B15" s="17">
        <v>160</v>
      </c>
      <c r="C15" s="18">
        <v>12.1</v>
      </c>
      <c r="D15" s="10">
        <f>[2]Лист1!C55/[2]Лист1!B55*B15</f>
        <v>8.8888888888888893</v>
      </c>
      <c r="E15" s="9">
        <f>[2]Лист1!D55/[2]Лист1!B55*B15</f>
        <v>5.6</v>
      </c>
      <c r="F15" s="9">
        <f>[2]Лист1!E55/[2]Лист1!B55*B15</f>
        <v>37.06666666666667</v>
      </c>
      <c r="G15" s="8">
        <f>[2]Лист1!F55/[2]Лист1!B55*B15</f>
        <v>238.22222222222223</v>
      </c>
      <c r="H15" s="17">
        <v>180</v>
      </c>
      <c r="I15" s="18">
        <v>14.4</v>
      </c>
      <c r="J15" s="10">
        <f>[2]Лист1!C55/[2]Лист1!B55*H15</f>
        <v>10</v>
      </c>
      <c r="K15" s="9">
        <f>[2]Лист1!D55/[2]Лист1!B55*H15</f>
        <v>6.2999999999999989</v>
      </c>
      <c r="L15" s="9">
        <f>[2]Лист1!E55/[2]Лист1!B55*H15</f>
        <v>41.7</v>
      </c>
      <c r="M15" s="8">
        <f>[2]Лист1!F55/[2]Лист1!B55*H15</f>
        <v>268</v>
      </c>
    </row>
    <row r="16" spans="1:13" ht="28.5" customHeight="1" x14ac:dyDescent="0.25">
      <c r="A16" s="15" t="str">
        <f>[2]Лист1!A56</f>
        <v>Тефтели</v>
      </c>
      <c r="B16" s="17">
        <v>50</v>
      </c>
      <c r="C16" s="16">
        <v>22.79</v>
      </c>
      <c r="D16" s="10">
        <f>[2]Лист1!C56/[2]Лист1!B56*B16</f>
        <v>5.3</v>
      </c>
      <c r="E16" s="9">
        <f>[2]Лист1!D56/[2]Лист1!B56*B16</f>
        <v>10.255000000000001</v>
      </c>
      <c r="F16" s="9">
        <f>[2]Лист1!E56/[2]Лист1!B56*B16</f>
        <v>6.9</v>
      </c>
      <c r="G16" s="8">
        <f>[2]Лист1!F56/[2]Лист1!B56*B16</f>
        <v>128</v>
      </c>
      <c r="H16" s="17">
        <v>100</v>
      </c>
      <c r="I16" s="16">
        <v>36.32</v>
      </c>
      <c r="J16" s="10">
        <f>[2]Лист1!C56/[2]Лист1!B56*H16</f>
        <v>10.6</v>
      </c>
      <c r="K16" s="9">
        <f>[2]Лист1!D56/[2]Лист1!B56*H16</f>
        <v>20.51</v>
      </c>
      <c r="L16" s="9">
        <f>[2]Лист1!E56/[2]Лист1!B56*H16</f>
        <v>13.8</v>
      </c>
      <c r="M16" s="8">
        <f>[2]Лист1!F56/[2]Лист1!B56*H16</f>
        <v>256</v>
      </c>
    </row>
    <row r="17" spans="1:13" ht="15" customHeight="1" x14ac:dyDescent="0.25">
      <c r="A17" s="15" t="str">
        <f>[2]Лист1!A57</f>
        <v>Компот из смеси сухофруктов</v>
      </c>
      <c r="B17" s="17">
        <v>200</v>
      </c>
      <c r="C17" s="16">
        <v>2.88</v>
      </c>
      <c r="D17" s="10">
        <f>[2]Лист1!C57/[2]Лист1!B57*B17</f>
        <v>1</v>
      </c>
      <c r="E17" s="9">
        <f>[2]Лист1!D57/[2]Лист1!B57*B17</f>
        <v>0.05</v>
      </c>
      <c r="F17" s="9">
        <f>[2]Лист1!E57/[2]Лист1!B57*B17</f>
        <v>27.500000000000004</v>
      </c>
      <c r="G17" s="8">
        <f>[2]Лист1!F57/[2]Лист1!B57*B17</f>
        <v>110.00000000000001</v>
      </c>
      <c r="H17" s="17">
        <v>200</v>
      </c>
      <c r="I17" s="16">
        <v>2.88</v>
      </c>
      <c r="J17" s="10">
        <f>[2]Лист1!C57/[2]Лист1!B57*H17</f>
        <v>1</v>
      </c>
      <c r="K17" s="9">
        <f>[2]Лист1!D57/[2]Лист1!B57*H17</f>
        <v>0.05</v>
      </c>
      <c r="L17" s="9">
        <f>[2]Лист1!E57/[2]Лист1!B57*H17</f>
        <v>27.500000000000004</v>
      </c>
      <c r="M17" s="8">
        <f>[2]Лист1!F57/[2]Лист1!B57*H17</f>
        <v>110.00000000000001</v>
      </c>
    </row>
    <row r="18" spans="1:13" ht="16.899999999999999" customHeight="1" x14ac:dyDescent="0.25">
      <c r="A18" s="15" t="str">
        <f>[2]Лист1!A58</f>
        <v>Хлеб пшеничный</v>
      </c>
      <c r="B18" s="17">
        <v>40</v>
      </c>
      <c r="C18" s="16">
        <v>2.62</v>
      </c>
      <c r="D18" s="10">
        <f>[2]Лист1!C58/[2]Лист1!B58*B18</f>
        <v>3</v>
      </c>
      <c r="E18" s="9">
        <f>[2]Лист1!D58/[2]Лист1!B58*B18</f>
        <v>0.36000000000000004</v>
      </c>
      <c r="F18" s="9">
        <f>[2]Лист1!E58/[2]Лист1!B58*B18</f>
        <v>18.666666666666668</v>
      </c>
      <c r="G18" s="8">
        <f>[2]Лист1!F58/[2]Лист1!B58*B18</f>
        <v>85.44</v>
      </c>
      <c r="H18" s="17">
        <v>60</v>
      </c>
      <c r="I18" s="16">
        <v>3.92</v>
      </c>
      <c r="J18" s="10">
        <f>[2]Лист1!C58/[2]Лист1!B58*H18</f>
        <v>4.5</v>
      </c>
      <c r="K18" s="9">
        <f>[2]Лист1!D58/[2]Лист1!B58*H18</f>
        <v>0.54</v>
      </c>
      <c r="L18" s="9">
        <f>[2]Лист1!E58/[2]Лист1!B58*H18</f>
        <v>28</v>
      </c>
      <c r="M18" s="8">
        <f>[2]Лист1!F58/[2]Лист1!B58*H18</f>
        <v>128.16</v>
      </c>
    </row>
    <row r="19" spans="1:13" ht="16.899999999999999" customHeight="1" thickBot="1" x14ac:dyDescent="0.3">
      <c r="A19" s="60" t="str">
        <f>[2]Лист1!A59</f>
        <v>Хлеб ржаной</v>
      </c>
      <c r="B19" s="59">
        <v>0</v>
      </c>
      <c r="C19" s="58"/>
      <c r="D19" s="57">
        <f>[2]Лист1!C59/[2]Лист1!B59*B19</f>
        <v>0</v>
      </c>
      <c r="E19" s="56">
        <f>[2]Лист1!D59/[2]Лист1!B59*B19</f>
        <v>0</v>
      </c>
      <c r="F19" s="56">
        <f>[2]Лист1!E59/[2]Лист1!B59*B19</f>
        <v>0</v>
      </c>
      <c r="G19" s="55">
        <f>[2]Лист1!F59/[2]Лист1!B59*B19</f>
        <v>0</v>
      </c>
      <c r="H19" s="59">
        <v>20</v>
      </c>
      <c r="I19" s="58">
        <v>1.57</v>
      </c>
      <c r="J19" s="57">
        <f>[2]Лист1!C59/[2]Лист1!B59*H19</f>
        <v>1.1200000000000001</v>
      </c>
      <c r="K19" s="56">
        <f>[2]Лист1!D59/[2]Лист1!B59*H19</f>
        <v>0.21999999999999997</v>
      </c>
      <c r="L19" s="56">
        <f>[2]Лист1!E59/[2]Лист1!B59*H19</f>
        <v>10.3</v>
      </c>
      <c r="M19" s="55">
        <f>[2]Лист1!F59/[2]Лист1!B59*H19</f>
        <v>49</v>
      </c>
    </row>
    <row r="20" spans="1:13" ht="15.75" thickBot="1" x14ac:dyDescent="0.3">
      <c r="A20" s="54" t="str">
        <f>[1]Лист1!A18</f>
        <v>Итого:</v>
      </c>
      <c r="B20" s="52">
        <f>SUM(B12:B19)</f>
        <v>700</v>
      </c>
      <c r="C20" s="53">
        <f>SUM(C12:C19)</f>
        <v>45</v>
      </c>
      <c r="D20" s="50">
        <f>SUM(D12:D19)</f>
        <v>26.18888888888889</v>
      </c>
      <c r="E20" s="49">
        <f>SUM(E12:E19)</f>
        <v>20.665000000000003</v>
      </c>
      <c r="F20" s="49">
        <f>SUM(F12:F19)</f>
        <v>121.93333333333335</v>
      </c>
      <c r="G20" s="48">
        <f>SUM(G12:G19)</f>
        <v>762.66222222222223</v>
      </c>
      <c r="H20" s="52">
        <f>SUM(H12:H19)</f>
        <v>850</v>
      </c>
      <c r="I20" s="51">
        <f>SUM(I12:I19)</f>
        <v>74.27</v>
      </c>
      <c r="J20" s="50">
        <f>SUM(J12:J19)</f>
        <v>44.22</v>
      </c>
      <c r="K20" s="49">
        <f>SUM(K12:K19)</f>
        <v>33.067999999999998</v>
      </c>
      <c r="L20" s="49">
        <f>SUM(L12:L19)</f>
        <v>153.10000000000002</v>
      </c>
      <c r="M20" s="48">
        <f>SUM(M12:M19)</f>
        <v>1060.1599999999999</v>
      </c>
    </row>
    <row r="22" spans="1:13" x14ac:dyDescent="0.25">
      <c r="A22" s="1" t="s">
        <v>1</v>
      </c>
      <c r="B22" s="1"/>
      <c r="H22" s="1" t="s">
        <v>0</v>
      </c>
      <c r="I22" s="1"/>
      <c r="J22" s="1"/>
      <c r="K22" s="1"/>
      <c r="L22" s="1"/>
    </row>
  </sheetData>
  <mergeCells count="4">
    <mergeCell ref="I1:M1"/>
    <mergeCell ref="C2:F2"/>
    <mergeCell ref="A22:B22"/>
    <mergeCell ref="H22:L22"/>
  </mergeCells>
  <pageMargins left="0.25" right="0.25" top="0.5" bottom="0.5208333333333333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День-3_1-4 </vt:lpstr>
      <vt:lpstr>День-3_5-9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2021-05-26T00:59:12Z</dcterms:created>
  <dcterms:modified xsi:type="dcterms:W3CDTF">2021-05-26T01:00:17Z</dcterms:modified>
</cp:coreProperties>
</file>