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Ежедневное меню\Новое меню\"/>
    </mc:Choice>
  </mc:AlternateContent>
  <bookViews>
    <workbookView xWindow="0" yWindow="0" windowWidth="19200" windowHeight="10995"/>
  </bookViews>
  <sheets>
    <sheet name="День-5_1-4" sheetId="1" r:id="rId1"/>
    <sheet name="День-5_5-9" sheetId="2" r:id="rId2"/>
  </sheets>
  <externalReferences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2" l="1"/>
  <c r="H21" i="2"/>
  <c r="C21" i="2"/>
  <c r="B21" i="2"/>
  <c r="A21" i="2"/>
  <c r="M20" i="2"/>
  <c r="L20" i="2"/>
  <c r="K20" i="2"/>
  <c r="J20" i="2"/>
  <c r="G20" i="2"/>
  <c r="F20" i="2"/>
  <c r="E20" i="2"/>
  <c r="D20" i="2"/>
  <c r="A20" i="2"/>
  <c r="M19" i="2"/>
  <c r="L19" i="2"/>
  <c r="K19" i="2"/>
  <c r="J19" i="2"/>
  <c r="G19" i="2"/>
  <c r="F19" i="2"/>
  <c r="E19" i="2"/>
  <c r="D19" i="2"/>
  <c r="A19" i="2"/>
  <c r="M18" i="2"/>
  <c r="L18" i="2"/>
  <c r="K18" i="2"/>
  <c r="J18" i="2"/>
  <c r="G18" i="2"/>
  <c r="F18" i="2"/>
  <c r="E18" i="2"/>
  <c r="D18" i="2"/>
  <c r="A18" i="2"/>
  <c r="M17" i="2"/>
  <c r="L17" i="2"/>
  <c r="K17" i="2"/>
  <c r="J17" i="2"/>
  <c r="G17" i="2"/>
  <c r="F17" i="2"/>
  <c r="E17" i="2"/>
  <c r="D17" i="2"/>
  <c r="A17" i="2"/>
  <c r="M16" i="2"/>
  <c r="L16" i="2"/>
  <c r="K16" i="2"/>
  <c r="J16" i="2"/>
  <c r="G16" i="2"/>
  <c r="F16" i="2"/>
  <c r="E16" i="2"/>
  <c r="D16" i="2"/>
  <c r="A16" i="2"/>
  <c r="M15" i="2"/>
  <c r="L15" i="2"/>
  <c r="K15" i="2"/>
  <c r="J15" i="2"/>
  <c r="G15" i="2"/>
  <c r="F15" i="2"/>
  <c r="E15" i="2"/>
  <c r="D15" i="2"/>
  <c r="A15" i="2"/>
  <c r="M14" i="2"/>
  <c r="L14" i="2"/>
  <c r="K14" i="2"/>
  <c r="J14" i="2"/>
  <c r="G14" i="2"/>
  <c r="F14" i="2"/>
  <c r="E14" i="2"/>
  <c r="D14" i="2"/>
  <c r="A14" i="2"/>
  <c r="M13" i="2"/>
  <c r="L13" i="2"/>
  <c r="K13" i="2"/>
  <c r="J13" i="2"/>
  <c r="J21" i="2" s="1"/>
  <c r="G13" i="2"/>
  <c r="F13" i="2"/>
  <c r="E13" i="2"/>
  <c r="D13" i="2"/>
  <c r="A13" i="2"/>
  <c r="M12" i="2"/>
  <c r="M21" i="2" s="1"/>
  <c r="L12" i="2"/>
  <c r="K12" i="2"/>
  <c r="K21" i="2" s="1"/>
  <c r="J12" i="2"/>
  <c r="G12" i="2"/>
  <c r="G21" i="2" s="1"/>
  <c r="F12" i="2"/>
  <c r="E12" i="2"/>
  <c r="E21" i="2" s="1"/>
  <c r="D12" i="2"/>
  <c r="A12" i="2"/>
  <c r="I10" i="2"/>
  <c r="H10" i="2"/>
  <c r="C10" i="2"/>
  <c r="B10" i="2"/>
  <c r="A10" i="2"/>
  <c r="M9" i="2"/>
  <c r="L9" i="2"/>
  <c r="K9" i="2"/>
  <c r="J9" i="2"/>
  <c r="G9" i="2"/>
  <c r="F9" i="2"/>
  <c r="E9" i="2"/>
  <c r="D9" i="2"/>
  <c r="A9" i="2"/>
  <c r="M8" i="2"/>
  <c r="L8" i="2"/>
  <c r="K8" i="2"/>
  <c r="J8" i="2"/>
  <c r="G8" i="2"/>
  <c r="F8" i="2"/>
  <c r="E8" i="2"/>
  <c r="D8" i="2"/>
  <c r="A8" i="2"/>
  <c r="M7" i="2"/>
  <c r="L7" i="2"/>
  <c r="K7" i="2"/>
  <c r="J7" i="2"/>
  <c r="G7" i="2"/>
  <c r="F7" i="2"/>
  <c r="E7" i="2"/>
  <c r="D7" i="2"/>
  <c r="A7" i="2"/>
  <c r="M6" i="2"/>
  <c r="L6" i="2"/>
  <c r="L10" i="2" s="1"/>
  <c r="K6" i="2"/>
  <c r="J6" i="2"/>
  <c r="G6" i="2"/>
  <c r="F6" i="2"/>
  <c r="E6" i="2"/>
  <c r="D6" i="2"/>
  <c r="A6" i="2"/>
  <c r="M5" i="2"/>
  <c r="M10" i="2" s="1"/>
  <c r="L5" i="2"/>
  <c r="K5" i="2"/>
  <c r="K10" i="2" s="1"/>
  <c r="J5" i="2"/>
  <c r="G5" i="2"/>
  <c r="G10" i="2" s="1"/>
  <c r="F5" i="2"/>
  <c r="E5" i="2"/>
  <c r="E10" i="2" s="1"/>
  <c r="D5" i="2"/>
  <c r="A5" i="2"/>
  <c r="I20" i="1"/>
  <c r="H20" i="1"/>
  <c r="C20" i="1"/>
  <c r="B20" i="1"/>
  <c r="A20" i="1"/>
  <c r="M19" i="1"/>
  <c r="L19" i="1"/>
  <c r="K19" i="1"/>
  <c r="J19" i="1"/>
  <c r="G19" i="1"/>
  <c r="F19" i="1"/>
  <c r="E19" i="1"/>
  <c r="D19" i="1"/>
  <c r="A19" i="1"/>
  <c r="M18" i="1"/>
  <c r="L18" i="1"/>
  <c r="K18" i="1"/>
  <c r="J18" i="1"/>
  <c r="G18" i="1"/>
  <c r="F18" i="1"/>
  <c r="E18" i="1"/>
  <c r="D18" i="1"/>
  <c r="A18" i="1"/>
  <c r="M17" i="1"/>
  <c r="L17" i="1"/>
  <c r="K17" i="1"/>
  <c r="J17" i="1"/>
  <c r="G17" i="1"/>
  <c r="F17" i="1"/>
  <c r="E17" i="1"/>
  <c r="D17" i="1"/>
  <c r="A17" i="1"/>
  <c r="M16" i="1"/>
  <c r="L16" i="1"/>
  <c r="K16" i="1"/>
  <c r="J16" i="1"/>
  <c r="G16" i="1"/>
  <c r="F16" i="1"/>
  <c r="E16" i="1"/>
  <c r="D16" i="1"/>
  <c r="A16" i="1"/>
  <c r="M15" i="1"/>
  <c r="L15" i="1"/>
  <c r="K15" i="1"/>
  <c r="J15" i="1"/>
  <c r="G15" i="1"/>
  <c r="F15" i="1"/>
  <c r="E15" i="1"/>
  <c r="D15" i="1"/>
  <c r="A15" i="1"/>
  <c r="M14" i="1"/>
  <c r="L14" i="1"/>
  <c r="K14" i="1"/>
  <c r="J14" i="1"/>
  <c r="G14" i="1"/>
  <c r="F14" i="1"/>
  <c r="E14" i="1"/>
  <c r="D14" i="1"/>
  <c r="A14" i="1"/>
  <c r="M13" i="1"/>
  <c r="L13" i="1"/>
  <c r="K13" i="1"/>
  <c r="J13" i="1"/>
  <c r="G13" i="1"/>
  <c r="F13" i="1"/>
  <c r="E13" i="1"/>
  <c r="D13" i="1"/>
  <c r="A13" i="1"/>
  <c r="M12" i="1"/>
  <c r="L12" i="1"/>
  <c r="L20" i="1" s="1"/>
  <c r="K12" i="1"/>
  <c r="J12" i="1"/>
  <c r="J20" i="1" s="1"/>
  <c r="G12" i="1"/>
  <c r="F12" i="1"/>
  <c r="E12" i="1"/>
  <c r="D12" i="1"/>
  <c r="D20" i="1" s="1"/>
  <c r="A12" i="1"/>
  <c r="M11" i="1"/>
  <c r="M20" i="1" s="1"/>
  <c r="L11" i="1"/>
  <c r="K11" i="1"/>
  <c r="K20" i="1" s="1"/>
  <c r="J11" i="1"/>
  <c r="G11" i="1"/>
  <c r="G20" i="1" s="1"/>
  <c r="F11" i="1"/>
  <c r="E11" i="1"/>
  <c r="E20" i="1" s="1"/>
  <c r="D11" i="1"/>
  <c r="A11" i="1"/>
  <c r="I9" i="1"/>
  <c r="H9" i="1"/>
  <c r="C9" i="1"/>
  <c r="B9" i="1"/>
  <c r="A9" i="1"/>
  <c r="M8" i="1"/>
  <c r="L8" i="1"/>
  <c r="K8" i="1"/>
  <c r="J8" i="1"/>
  <c r="G8" i="1"/>
  <c r="F8" i="1"/>
  <c r="E8" i="1"/>
  <c r="D8" i="1"/>
  <c r="A8" i="1"/>
  <c r="M7" i="1"/>
  <c r="L7" i="1"/>
  <c r="K7" i="1"/>
  <c r="J7" i="1"/>
  <c r="G7" i="1"/>
  <c r="F7" i="1"/>
  <c r="E7" i="1"/>
  <c r="D7" i="1"/>
  <c r="D9" i="1" s="1"/>
  <c r="A7" i="1"/>
  <c r="M6" i="1"/>
  <c r="L6" i="1"/>
  <c r="K6" i="1"/>
  <c r="J6" i="1"/>
  <c r="G6" i="1"/>
  <c r="F6" i="1"/>
  <c r="E6" i="1"/>
  <c r="D6" i="1"/>
  <c r="A6" i="1"/>
  <c r="M5" i="1"/>
  <c r="L5" i="1"/>
  <c r="L9" i="1" s="1"/>
  <c r="K5" i="1"/>
  <c r="J5" i="1"/>
  <c r="G5" i="1"/>
  <c r="F5" i="1"/>
  <c r="F9" i="1" s="1"/>
  <c r="E5" i="1"/>
  <c r="D5" i="1"/>
  <c r="A5" i="1"/>
  <c r="F20" i="1" l="1"/>
  <c r="D10" i="2"/>
  <c r="F21" i="2"/>
  <c r="G9" i="1"/>
  <c r="M9" i="1"/>
  <c r="J10" i="2"/>
  <c r="L21" i="2"/>
  <c r="J9" i="1"/>
  <c r="E9" i="1"/>
  <c r="K9" i="1"/>
  <c r="F10" i="2"/>
  <c r="D21" i="2"/>
</calcChain>
</file>

<file path=xl/sharedStrings.xml><?xml version="1.0" encoding="utf-8"?>
<sst xmlns="http://schemas.openxmlformats.org/spreadsheetml/2006/main" count="44" uniqueCount="18">
  <si>
    <t>Утверждаю                                                                                          Директор МКОУ Обская ООШ                                                                  _____________ Ю.С.Рыбалкина</t>
  </si>
  <si>
    <t>Меню на 28.05.2021 г.</t>
  </si>
  <si>
    <t>Д-5</t>
  </si>
  <si>
    <t>Наименование блюда</t>
  </si>
  <si>
    <t>Масса порции, г</t>
  </si>
  <si>
    <t>Стоимость, руб.</t>
  </si>
  <si>
    <t>Б, г</t>
  </si>
  <si>
    <t>Ж, г</t>
  </si>
  <si>
    <t>У, г</t>
  </si>
  <si>
    <t>Ккал.</t>
  </si>
  <si>
    <t>Завтрак, 1-4 (7-11 лет)</t>
  </si>
  <si>
    <t>ОВЗ</t>
  </si>
  <si>
    <t>Обед, 1-4 (7-11 лет)</t>
  </si>
  <si>
    <t>Калькулятор: ____________ В.И.Соснина</t>
  </si>
  <si>
    <t>Завтрак, 5-9 (от 11 лет)</t>
  </si>
  <si>
    <t>Обед, 5-9 (от 11 лет)</t>
  </si>
  <si>
    <t>Повар ______________ В.Г.Щапова</t>
  </si>
  <si>
    <t>Повар ______________В.Г.Щапова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</si>
</sst>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5" fillId="0" borderId="3" xfId="0" applyFont="1" applyBorder="1"/>
    <xf numFmtId="0" fontId="4" fillId="0" borderId="8" xfId="0" applyFont="1" applyBorder="1" applyAlignment="1">
      <alignment wrapText="1"/>
    </xf>
    <xf numFmtId="0" fontId="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Border="1"/>
    <xf numFmtId="2" fontId="4" fillId="0" borderId="12" xfId="0" applyNumberFormat="1" applyFont="1" applyBorder="1"/>
    <xf numFmtId="2" fontId="4" fillId="0" borderId="13" xfId="0" applyNumberFormat="1" applyFont="1" applyBorder="1"/>
    <xf numFmtId="0" fontId="6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5" xfId="0" applyFont="1" applyBorder="1"/>
    <xf numFmtId="0" fontId="5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center"/>
    </xf>
    <xf numFmtId="0" fontId="5" fillId="0" borderId="18" xfId="0" applyFont="1" applyBorder="1"/>
    <xf numFmtId="2" fontId="5" fillId="0" borderId="19" xfId="0" applyNumberFormat="1" applyFont="1" applyBorder="1"/>
    <xf numFmtId="2" fontId="5" fillId="0" borderId="20" xfId="0" applyNumberFormat="1" applyFont="1" applyBorder="1"/>
    <xf numFmtId="2" fontId="5" fillId="0" borderId="21" xfId="0" applyNumberFormat="1" applyFont="1" applyBorder="1"/>
    <xf numFmtId="0" fontId="5" fillId="0" borderId="17" xfId="0" applyFont="1" applyBorder="1" applyAlignment="1">
      <alignment horizontal="center" vertical="center"/>
    </xf>
    <xf numFmtId="2" fontId="5" fillId="0" borderId="18" xfId="0" applyNumberFormat="1" applyFont="1" applyBorder="1"/>
    <xf numFmtId="0" fontId="4" fillId="0" borderId="3" xfId="0" applyFont="1" applyBorder="1" applyAlignment="1">
      <alignment horizontal="center"/>
    </xf>
    <xf numFmtId="164" fontId="4" fillId="0" borderId="5" xfId="0" applyNumberFormat="1" applyFont="1" applyBorder="1"/>
    <xf numFmtId="164" fontId="4" fillId="0" borderId="6" xfId="0" applyNumberFormat="1" applyFont="1" applyBorder="1"/>
    <xf numFmtId="164" fontId="4" fillId="0" borderId="7" xfId="0" applyNumberFormat="1" applyFont="1" applyBorder="1"/>
    <xf numFmtId="0" fontId="6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right" wrapText="1"/>
    </xf>
    <xf numFmtId="0" fontId="5" fillId="0" borderId="25" xfId="0" applyFont="1" applyBorder="1" applyAlignment="1">
      <alignment horizontal="center"/>
    </xf>
    <xf numFmtId="2" fontId="5" fillId="0" borderId="26" xfId="0" applyNumberFormat="1" applyFont="1" applyBorder="1"/>
    <xf numFmtId="2" fontId="5" fillId="0" borderId="27" xfId="0" applyNumberFormat="1" applyFont="1" applyBorder="1"/>
    <xf numFmtId="2" fontId="5" fillId="0" borderId="28" xfId="0" applyNumberFormat="1" applyFont="1" applyBorder="1"/>
    <xf numFmtId="2" fontId="5" fillId="0" borderId="29" xfId="0" applyNumberFormat="1" applyFont="1" applyBorder="1"/>
    <xf numFmtId="2" fontId="4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5;&#1086;&#1083;&#1100;&#1079;&#1086;&#1074;&#1072;&#1090;&#1077;&#1083;&#1100;\Desktop\&#1045;&#1078;&#1077;&#1076;&#1085;&#1077;&#1074;&#1085;&#1086;&#1077;%20&#1084;&#1077;&#1085;&#1102;\&#1045;&#1078;&#1077;&#1076;&#1085;&#1077;&#1074;&#1085;&#1086;&#1077;%20&#1084;&#1077;&#1085;&#11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5;&#1078;&#1077;&#1076;&#1085;&#1077;&#1074;&#1085;&#1086;&#1077;%20&#1084;&#1077;&#1085;&#1102;\&#1053;&#1086;&#1074;&#1086;&#1077;%20&#1084;&#1077;&#1085;&#1102;\&#1044;&#1077;&#1085;&#1100;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День-1_1-4"/>
      <sheetName val="День-1_5-9"/>
      <sheetName val="День-2_1-4"/>
      <sheetName val="День-2_5-9"/>
      <sheetName val="День-4_1-4"/>
      <sheetName val="День-4_5-9"/>
      <sheetName val="День-5_1-4"/>
      <sheetName val="День-5_5-9"/>
      <sheetName val="День-6_1-4"/>
      <sheetName val="День-6_5-9"/>
      <sheetName val="День-7_1-4"/>
      <sheetName val="День-7_5-9"/>
      <sheetName val="День-8_1-4"/>
      <sheetName val="День-8_5-9"/>
      <sheetName val="День-9_1-4"/>
      <sheetName val="День-9_5-9"/>
      <sheetName val="День-10_1-4"/>
      <sheetName val="День-10_5-9"/>
    </sheetNames>
    <sheetDataSet>
      <sheetData sheetId="0">
        <row r="85">
          <cell r="A85" t="str">
            <v>Каша «Геркулес»</v>
          </cell>
          <cell r="B85">
            <v>200</v>
          </cell>
          <cell r="C85">
            <v>8.16</v>
          </cell>
          <cell r="D85">
            <v>10.3</v>
          </cell>
          <cell r="E85">
            <v>40.5</v>
          </cell>
          <cell r="F85">
            <v>264</v>
          </cell>
        </row>
        <row r="86">
          <cell r="A86" t="str">
            <v>Бутерброд с маслом</v>
          </cell>
          <cell r="B86">
            <v>40</v>
          </cell>
          <cell r="C86">
            <v>4</v>
          </cell>
          <cell r="D86">
            <v>16.7</v>
          </cell>
          <cell r="E86">
            <v>23.8</v>
          </cell>
          <cell r="F86">
            <v>138</v>
          </cell>
        </row>
        <row r="87">
          <cell r="A87" t="str">
            <v>Чай с сахаром</v>
          </cell>
          <cell r="B87">
            <v>200</v>
          </cell>
          <cell r="C87">
            <v>0.1</v>
          </cell>
          <cell r="D87">
            <v>0.03</v>
          </cell>
          <cell r="E87">
            <v>9.9</v>
          </cell>
          <cell r="F87">
            <v>35</v>
          </cell>
        </row>
        <row r="88">
          <cell r="A88" t="str">
            <v>Хлеб ржано-пшеничный</v>
          </cell>
          <cell r="B88">
            <v>20</v>
          </cell>
          <cell r="C88">
            <v>1.1200000000000001</v>
          </cell>
          <cell r="D88">
            <v>0.22</v>
          </cell>
          <cell r="E88">
            <v>10.3</v>
          </cell>
          <cell r="F88">
            <v>49</v>
          </cell>
        </row>
        <row r="89">
          <cell r="A89" t="str">
            <v>Яблоко</v>
          </cell>
          <cell r="B89">
            <v>100</v>
          </cell>
          <cell r="C89">
            <v>0.4</v>
          </cell>
          <cell r="D89">
            <v>0.4</v>
          </cell>
          <cell r="E89">
            <v>9.8000000000000007</v>
          </cell>
          <cell r="F89">
            <v>47</v>
          </cell>
        </row>
        <row r="91">
          <cell r="A91" t="str">
            <v>Салат «Весна»</v>
          </cell>
          <cell r="B91">
            <v>100</v>
          </cell>
          <cell r="C91">
            <v>1.3</v>
          </cell>
          <cell r="D91">
            <v>2.2999999999999998</v>
          </cell>
          <cell r="E91">
            <v>7.3</v>
          </cell>
          <cell r="F91">
            <v>55</v>
          </cell>
        </row>
        <row r="92">
          <cell r="A92" t="str">
            <v>Щи из свежей капусты с картофелем</v>
          </cell>
          <cell r="B92">
            <v>250</v>
          </cell>
          <cell r="C92">
            <v>2.1</v>
          </cell>
          <cell r="D92">
            <v>7</v>
          </cell>
          <cell r="E92">
            <v>10.1</v>
          </cell>
          <cell r="F92">
            <v>112</v>
          </cell>
        </row>
        <row r="93">
          <cell r="A93" t="str">
            <v>с куринной грудкой</v>
          </cell>
          <cell r="B93">
            <v>100</v>
          </cell>
          <cell r="C93">
            <v>22.5</v>
          </cell>
          <cell r="D93">
            <v>2.62</v>
          </cell>
          <cell r="E93">
            <v>0</v>
          </cell>
          <cell r="F93">
            <v>120</v>
          </cell>
        </row>
        <row r="94">
          <cell r="A94" t="str">
            <v>Рис отварной с маслом</v>
          </cell>
          <cell r="B94">
            <v>180</v>
          </cell>
          <cell r="C94">
            <v>4.4000000000000004</v>
          </cell>
          <cell r="D94">
            <v>4.3</v>
          </cell>
          <cell r="E94">
            <v>45.2</v>
          </cell>
          <cell r="F94">
            <v>241</v>
          </cell>
        </row>
        <row r="95">
          <cell r="A95" t="str">
            <v>Курица отварная в белом  соусе</v>
          </cell>
          <cell r="B95">
            <v>150</v>
          </cell>
          <cell r="C95">
            <v>20.8</v>
          </cell>
          <cell r="D95">
            <v>17.899999999999999</v>
          </cell>
          <cell r="E95">
            <v>12.3</v>
          </cell>
          <cell r="F95">
            <v>295</v>
          </cell>
        </row>
        <row r="96">
          <cell r="A96" t="str">
            <v>Соус белый основной</v>
          </cell>
          <cell r="B96">
            <v>50</v>
          </cell>
          <cell r="C96">
            <v>0.8</v>
          </cell>
          <cell r="D96">
            <v>2.09</v>
          </cell>
          <cell r="E96">
            <v>2.8</v>
          </cell>
          <cell r="F96">
            <v>33.5</v>
          </cell>
        </row>
        <row r="97">
          <cell r="A97" t="str">
            <v>Напиток клюквенный</v>
          </cell>
          <cell r="B97">
            <v>200</v>
          </cell>
          <cell r="C97">
            <v>0.1</v>
          </cell>
          <cell r="D97">
            <v>0.05</v>
          </cell>
          <cell r="E97">
            <v>24.9</v>
          </cell>
          <cell r="F97">
            <v>98</v>
          </cell>
        </row>
        <row r="98">
          <cell r="A98" t="str">
            <v>Хлеб пшеничный</v>
          </cell>
          <cell r="B98">
            <v>60</v>
          </cell>
          <cell r="C98">
            <v>4.5</v>
          </cell>
          <cell r="D98">
            <v>0.54</v>
          </cell>
          <cell r="E98">
            <v>28</v>
          </cell>
          <cell r="F98">
            <v>128.16</v>
          </cell>
        </row>
        <row r="99">
          <cell r="A99" t="str">
            <v>Хлеб ржаной</v>
          </cell>
          <cell r="B99">
            <v>20</v>
          </cell>
          <cell r="C99">
            <v>1.1200000000000001</v>
          </cell>
          <cell r="D99">
            <v>0.22</v>
          </cell>
          <cell r="E99">
            <v>10.3</v>
          </cell>
          <cell r="F99">
            <v>49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>
        <row r="8">
          <cell r="A8" t="str">
            <v>Итого:</v>
          </cell>
        </row>
        <row r="18">
          <cell r="A18" t="str">
            <v>Итого: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Layout" zoomScaleNormal="100" workbookViewId="0">
      <selection activeCell="D15" sqref="D15"/>
    </sheetView>
  </sheetViews>
  <sheetFormatPr defaultRowHeight="15" x14ac:dyDescent="0.25"/>
  <cols>
    <col min="1" max="1" width="26.5703125" customWidth="1"/>
    <col min="2" max="2" width="10" customWidth="1"/>
    <col min="3" max="3" width="11.28515625" customWidth="1"/>
    <col min="8" max="8" width="9.7109375" customWidth="1"/>
    <col min="9" max="9" width="11.28515625" customWidth="1"/>
  </cols>
  <sheetData>
    <row r="1" spans="1:13" ht="55.15" customHeight="1" x14ac:dyDescent="0.25">
      <c r="B1" s="1"/>
      <c r="I1" s="47" t="s">
        <v>0</v>
      </c>
      <c r="J1" s="47"/>
      <c r="K1" s="47"/>
      <c r="L1" s="47"/>
      <c r="M1" s="47"/>
    </row>
    <row r="2" spans="1:13" ht="21" thickBot="1" x14ac:dyDescent="0.3">
      <c r="B2" s="1"/>
      <c r="C2" s="48" t="s">
        <v>1</v>
      </c>
      <c r="D2" s="48"/>
      <c r="E2" s="48"/>
      <c r="F2" s="48"/>
      <c r="M2" s="2" t="s">
        <v>2</v>
      </c>
    </row>
    <row r="3" spans="1:13" ht="30.75" thickBot="1" x14ac:dyDescent="0.3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8" t="s">
        <v>9</v>
      </c>
      <c r="H3" s="9" t="s">
        <v>4</v>
      </c>
      <c r="I3" s="5" t="s">
        <v>5</v>
      </c>
      <c r="J3" s="6" t="s">
        <v>6</v>
      </c>
      <c r="K3" s="7" t="s">
        <v>7</v>
      </c>
      <c r="L3" s="7" t="s">
        <v>8</v>
      </c>
      <c r="M3" s="8" t="s">
        <v>9</v>
      </c>
    </row>
    <row r="4" spans="1:13" ht="16.899999999999999" customHeight="1" thickBot="1" x14ac:dyDescent="0.3">
      <c r="A4" s="10" t="s">
        <v>10</v>
      </c>
      <c r="B4" s="11"/>
      <c r="C4" s="12"/>
      <c r="D4" s="13"/>
      <c r="E4" s="14"/>
      <c r="F4" s="14"/>
      <c r="G4" s="15"/>
      <c r="H4" s="16" t="s">
        <v>11</v>
      </c>
      <c r="I4" s="12"/>
      <c r="J4" s="13"/>
      <c r="K4" s="14"/>
      <c r="L4" s="14"/>
      <c r="M4" s="15"/>
    </row>
    <row r="5" spans="1:13" ht="15.6" customHeight="1" x14ac:dyDescent="0.25">
      <c r="A5" s="17" t="str">
        <f>[1]Лист1!A85</f>
        <v>Каша «Геркулес»</v>
      </c>
      <c r="B5" s="18">
        <v>200</v>
      </c>
      <c r="C5" s="19">
        <v>15.2</v>
      </c>
      <c r="D5" s="20">
        <f>[1]Лист1!C85/[1]Лист1!B85*B5</f>
        <v>8.16</v>
      </c>
      <c r="E5" s="20">
        <f>[1]Лист1!D85/[1]Лист1!B85*B5</f>
        <v>10.3</v>
      </c>
      <c r="F5" s="20">
        <f>[1]Лист1!E85/[1]Лист1!B85*B5</f>
        <v>40.5</v>
      </c>
      <c r="G5" s="20">
        <f>[1]Лист1!F85/[1]Лист1!B85*B5</f>
        <v>264</v>
      </c>
      <c r="H5" s="18">
        <v>0</v>
      </c>
      <c r="I5" s="19"/>
      <c r="J5" s="20">
        <f>[1]Лист1!C85/[1]Лист1!B85*H5</f>
        <v>0</v>
      </c>
      <c r="K5" s="21">
        <f>[1]Лист1!D85/[1]Лист1!B85*H5</f>
        <v>0</v>
      </c>
      <c r="L5" s="21">
        <f>[1]Лист1!E85/[1]Лист1!B85*H5</f>
        <v>0</v>
      </c>
      <c r="M5" s="22">
        <f>[1]Лист1!F85/[1]Лист1!B85*H5</f>
        <v>0</v>
      </c>
    </row>
    <row r="6" spans="1:13" ht="16.149999999999999" customHeight="1" x14ac:dyDescent="0.25">
      <c r="A6" s="17" t="str">
        <f>[1]Лист1!A86</f>
        <v>Бутерброд с маслом</v>
      </c>
      <c r="B6" s="23">
        <v>40</v>
      </c>
      <c r="C6" s="24">
        <v>7.96</v>
      </c>
      <c r="D6" s="20">
        <f>[1]Лист1!C86/[1]Лист1!B86*B6</f>
        <v>4</v>
      </c>
      <c r="E6" s="20">
        <f>[1]Лист1!D86/[1]Лист1!B86*B6</f>
        <v>16.7</v>
      </c>
      <c r="F6" s="20">
        <f>[1]Лист1!E86/[1]Лист1!B86*B6</f>
        <v>23.799999999999997</v>
      </c>
      <c r="G6" s="20">
        <f>[1]Лист1!F86/[1]Лист1!B86*B6</f>
        <v>138</v>
      </c>
      <c r="H6" s="18">
        <v>0</v>
      </c>
      <c r="I6" s="19"/>
      <c r="J6" s="20">
        <f>[1]Лист1!C86/[1]Лист1!B86*H6</f>
        <v>0</v>
      </c>
      <c r="K6" s="21">
        <f>[1]Лист1!D86/[1]Лист1!B86*H6</f>
        <v>0</v>
      </c>
      <c r="L6" s="21">
        <f>[1]Лист1!E86/[1]Лист1!B86*H6</f>
        <v>0</v>
      </c>
      <c r="M6" s="22">
        <f>[1]Лист1!F86/[1]Лист1!B86*H6</f>
        <v>0</v>
      </c>
    </row>
    <row r="7" spans="1:13" ht="16.899999999999999" customHeight="1" x14ac:dyDescent="0.25">
      <c r="A7" s="17" t="str">
        <f>[1]Лист1!A87</f>
        <v>Чай с сахаром</v>
      </c>
      <c r="B7" s="23">
        <v>200</v>
      </c>
      <c r="C7" s="24">
        <v>0.76</v>
      </c>
      <c r="D7" s="20">
        <f>[1]Лист1!C87/[1]Лист1!B87*B7</f>
        <v>0.1</v>
      </c>
      <c r="E7" s="20">
        <f>[1]Лист1!D87/[1]Лист1!B87*B7</f>
        <v>0.03</v>
      </c>
      <c r="F7" s="20">
        <f>[1]Лист1!E87/[1]Лист1!B87*B7</f>
        <v>9.9</v>
      </c>
      <c r="G7" s="20">
        <f>[1]Лист1!F87/[1]Лист1!B87*B7</f>
        <v>35</v>
      </c>
      <c r="H7" s="18">
        <v>0</v>
      </c>
      <c r="I7" s="19"/>
      <c r="J7" s="20">
        <f>[1]Лист1!C87/[1]Лист1!B87*H7</f>
        <v>0</v>
      </c>
      <c r="K7" s="21">
        <f>[1]Лист1!D87/[1]Лист1!B87*H7</f>
        <v>0</v>
      </c>
      <c r="L7" s="21">
        <f>[1]Лист1!E87/[1]Лист1!B87*H7</f>
        <v>0</v>
      </c>
      <c r="M7" s="22">
        <f>[1]Лист1!F87/[1]Лист1!B87*H7</f>
        <v>0</v>
      </c>
    </row>
    <row r="8" spans="1:13" ht="16.899999999999999" customHeight="1" x14ac:dyDescent="0.25">
      <c r="A8" s="17" t="str">
        <f>[1]Лист1!A88</f>
        <v>Хлеб ржано-пшеничный</v>
      </c>
      <c r="B8" s="23"/>
      <c r="C8" s="25"/>
      <c r="D8" s="20">
        <f>[1]Лист1!C88/[1]Лист1!B88*B8</f>
        <v>0</v>
      </c>
      <c r="E8" s="20">
        <f>[1]Лист1!D88/[1]Лист1!B88*B8</f>
        <v>0</v>
      </c>
      <c r="F8" s="20">
        <f>[1]Лист1!E88/[1]Лист1!B88*B8</f>
        <v>0</v>
      </c>
      <c r="G8" s="20">
        <f>[1]Лист1!F88/[1]Лист1!B88*B8</f>
        <v>0</v>
      </c>
      <c r="H8" s="18"/>
      <c r="I8" s="19"/>
      <c r="J8" s="20">
        <f>[1]Лист1!C88/[1]Лист1!B88*H8</f>
        <v>0</v>
      </c>
      <c r="K8" s="21">
        <f>[1]Лист1!D88/[1]Лист1!B88*H8</f>
        <v>0</v>
      </c>
      <c r="L8" s="21">
        <f>[1]Лист1!E88/[1]Лист1!B88*H8</f>
        <v>0</v>
      </c>
      <c r="M8" s="22">
        <f>[1]Лист1!F88/[1]Лист1!B88*H8</f>
        <v>0</v>
      </c>
    </row>
    <row r="9" spans="1:13" ht="16.899999999999999" customHeight="1" thickBot="1" x14ac:dyDescent="0.3">
      <c r="A9" s="26" t="str">
        <f>[2]Лист1!A8</f>
        <v>Итого:</v>
      </c>
      <c r="B9" s="27">
        <f t="shared" ref="B9:M9" si="0">SUM(B5:B8)</f>
        <v>440</v>
      </c>
      <c r="C9" s="28">
        <f t="shared" si="0"/>
        <v>23.92</v>
      </c>
      <c r="D9" s="29">
        <f t="shared" si="0"/>
        <v>12.26</v>
      </c>
      <c r="E9" s="30">
        <f t="shared" si="0"/>
        <v>27.03</v>
      </c>
      <c r="F9" s="30">
        <f t="shared" si="0"/>
        <v>74.2</v>
      </c>
      <c r="G9" s="31">
        <f t="shared" si="0"/>
        <v>437</v>
      </c>
      <c r="H9" s="32">
        <f t="shared" si="0"/>
        <v>0</v>
      </c>
      <c r="I9" s="33">
        <f t="shared" si="0"/>
        <v>0</v>
      </c>
      <c r="J9" s="29">
        <f t="shared" si="0"/>
        <v>0</v>
      </c>
      <c r="K9" s="30">
        <f t="shared" si="0"/>
        <v>0</v>
      </c>
      <c r="L9" s="30">
        <f t="shared" si="0"/>
        <v>0</v>
      </c>
      <c r="M9" s="31">
        <f t="shared" si="0"/>
        <v>0</v>
      </c>
    </row>
    <row r="10" spans="1:13" ht="16.899999999999999" customHeight="1" thickBot="1" x14ac:dyDescent="0.3">
      <c r="A10" s="10" t="s">
        <v>12</v>
      </c>
      <c r="B10" s="34"/>
      <c r="C10" s="12"/>
      <c r="D10" s="35"/>
      <c r="E10" s="36"/>
      <c r="F10" s="36"/>
      <c r="G10" s="37"/>
      <c r="H10" s="16" t="s">
        <v>11</v>
      </c>
      <c r="I10" s="12"/>
      <c r="J10" s="13"/>
      <c r="K10" s="14"/>
      <c r="L10" s="14"/>
      <c r="M10" s="15"/>
    </row>
    <row r="11" spans="1:13" ht="14.45" customHeight="1" x14ac:dyDescent="0.25">
      <c r="A11" s="17" t="str">
        <f>[1]Лист1!A91</f>
        <v>Салат «Весна»</v>
      </c>
      <c r="B11" s="18">
        <v>0</v>
      </c>
      <c r="C11" s="19"/>
      <c r="D11" s="20">
        <f>[1]Лист1!C91/[1]Лист1!B91*B11</f>
        <v>0</v>
      </c>
      <c r="E11" s="21">
        <f>[1]Лист1!D91/[1]Лист1!B91*B11</f>
        <v>0</v>
      </c>
      <c r="F11" s="21">
        <f>[1]Лист1!E91/[1]Лист1!B91*B11</f>
        <v>0</v>
      </c>
      <c r="G11" s="22">
        <f>[1]Лист1!F91/[1]Лист1!B91*B11</f>
        <v>0</v>
      </c>
      <c r="H11" s="18">
        <v>0</v>
      </c>
      <c r="I11" s="19"/>
      <c r="J11" s="20">
        <f>[1]Лист1!C91/[1]Лист1!B91*H11</f>
        <v>0</v>
      </c>
      <c r="K11" s="21">
        <f>[1]Лист1!D91/[1]Лист1!B91*H11</f>
        <v>0</v>
      </c>
      <c r="L11" s="21">
        <f>[1]Лист1!E91/[1]Лист1!B91*H11</f>
        <v>0</v>
      </c>
      <c r="M11" s="22">
        <f>[1]Лист1!F91/[1]Лист1!B91*H11</f>
        <v>0</v>
      </c>
    </row>
    <row r="12" spans="1:13" ht="28.15" customHeight="1" x14ac:dyDescent="0.25">
      <c r="A12" s="17" t="str">
        <f>[1]Лист1!A92</f>
        <v>Щи из свежей капусты с картофелем</v>
      </c>
      <c r="B12" s="18">
        <v>250</v>
      </c>
      <c r="C12" s="19">
        <v>12.91</v>
      </c>
      <c r="D12" s="20">
        <f>[1]Лист1!C92/[1]Лист1!B92*B12</f>
        <v>2.1</v>
      </c>
      <c r="E12" s="21">
        <f>[1]Лист1!D92/[1]Лист1!B92*B12</f>
        <v>7</v>
      </c>
      <c r="F12" s="21">
        <f>[1]Лист1!E92/[1]Лист1!B92*B12</f>
        <v>10.1</v>
      </c>
      <c r="G12" s="22">
        <f>[1]Лист1!F92/[1]Лист1!B92*B12</f>
        <v>112</v>
      </c>
      <c r="H12" s="18">
        <v>0</v>
      </c>
      <c r="I12" s="19"/>
      <c r="J12" s="20">
        <f>[1]Лист1!C92/[1]Лист1!B92*H12</f>
        <v>0</v>
      </c>
      <c r="K12" s="21">
        <f>[1]Лист1!D92/[1]Лист1!B92*H12</f>
        <v>0</v>
      </c>
      <c r="L12" s="21">
        <f>[1]Лист1!E92/[1]Лист1!B92*H12</f>
        <v>0</v>
      </c>
      <c r="M12" s="22">
        <f>[1]Лист1!F92/[1]Лист1!B92*H12</f>
        <v>0</v>
      </c>
    </row>
    <row r="13" spans="1:13" ht="15" customHeight="1" x14ac:dyDescent="0.25">
      <c r="A13" s="17" t="str">
        <f>[1]Лист1!A93</f>
        <v>с куринной грудкой</v>
      </c>
      <c r="B13" s="18">
        <v>30</v>
      </c>
      <c r="C13" s="19"/>
      <c r="D13" s="20">
        <f>[1]Лист1!C93/[1]Лист1!B93*B13</f>
        <v>6.75</v>
      </c>
      <c r="E13" s="21">
        <f>[1]Лист1!D93/[1]Лист1!B93*B13</f>
        <v>0.78600000000000003</v>
      </c>
      <c r="F13" s="21">
        <f>[1]Лист1!E93/[1]Лист1!B93*B13</f>
        <v>0</v>
      </c>
      <c r="G13" s="22">
        <f>[1]Лист1!F93/[1]Лист1!B93*B13</f>
        <v>36</v>
      </c>
      <c r="H13" s="18">
        <v>0</v>
      </c>
      <c r="I13" s="19"/>
      <c r="J13" s="20">
        <f>[1]Лист1!C93/[1]Лист1!B93*H13</f>
        <v>0</v>
      </c>
      <c r="K13" s="21">
        <f>[1]Лист1!D93/[1]Лист1!B93*H13</f>
        <v>0</v>
      </c>
      <c r="L13" s="21">
        <f>[1]Лист1!E93/[1]Лист1!B93*H13</f>
        <v>0</v>
      </c>
      <c r="M13" s="22">
        <f>[1]Лист1!F93/[1]Лист1!B93*H13</f>
        <v>0</v>
      </c>
    </row>
    <row r="14" spans="1:13" ht="17.25" customHeight="1" x14ac:dyDescent="0.25">
      <c r="A14" s="17" t="str">
        <f>[1]Лист1!A94</f>
        <v>Рис отварной с маслом</v>
      </c>
      <c r="B14" s="18">
        <v>180</v>
      </c>
      <c r="C14" s="19">
        <v>5.94</v>
      </c>
      <c r="D14" s="20">
        <f>[1]Лист1!C94/[1]Лист1!B94*B14</f>
        <v>4.4000000000000004</v>
      </c>
      <c r="E14" s="21">
        <f>[1]Лист1!D94/[1]Лист1!B94*B14</f>
        <v>4.3</v>
      </c>
      <c r="F14" s="21">
        <f>[1]Лист1!E94/[1]Лист1!B94*B14</f>
        <v>45.2</v>
      </c>
      <c r="G14" s="22">
        <f>[1]Лист1!F94/[1]Лист1!B94*B14</f>
        <v>240.99999999999997</v>
      </c>
      <c r="H14" s="18">
        <v>0</v>
      </c>
      <c r="I14" s="19"/>
      <c r="J14" s="20">
        <f>[1]Лист1!C94/[1]Лист1!B94*H14</f>
        <v>0</v>
      </c>
      <c r="K14" s="21">
        <f>[1]Лист1!D94/[1]Лист1!B94*H14</f>
        <v>0</v>
      </c>
      <c r="L14" s="21">
        <f>[1]Лист1!E94/[1]Лист1!B94*H14</f>
        <v>0</v>
      </c>
      <c r="M14" s="22">
        <f>[1]Лист1!F94/[1]Лист1!B94*H14</f>
        <v>0</v>
      </c>
    </row>
    <row r="15" spans="1:13" ht="30.75" customHeight="1" x14ac:dyDescent="0.25">
      <c r="A15" s="17" t="str">
        <f>[1]Лист1!A95</f>
        <v>Курица отварная в белом  соусе</v>
      </c>
      <c r="B15" s="18">
        <v>90</v>
      </c>
      <c r="C15" s="19">
        <v>29.67</v>
      </c>
      <c r="D15" s="20">
        <f>[1]Лист1!C95/[1]Лист1!B95*B15</f>
        <v>12.479999999999999</v>
      </c>
      <c r="E15" s="21">
        <f>[1]Лист1!D95/[1]Лист1!B95*B15</f>
        <v>10.739999999999998</v>
      </c>
      <c r="F15" s="21">
        <f>[1]Лист1!E95/[1]Лист1!B95*B15</f>
        <v>7.38</v>
      </c>
      <c r="G15" s="22">
        <f>[1]Лист1!F95/[1]Лист1!B95*B15</f>
        <v>177</v>
      </c>
      <c r="H15" s="18">
        <v>0</v>
      </c>
      <c r="I15" s="19"/>
      <c r="J15" s="20">
        <f>[1]Лист1!C95/[1]Лист1!B95*H15</f>
        <v>0</v>
      </c>
      <c r="K15" s="21">
        <f>[1]Лист1!D95/[1]Лист1!B95*H15</f>
        <v>0</v>
      </c>
      <c r="L15" s="21">
        <f>[1]Лист1!E95/[1]Лист1!B95*H15</f>
        <v>0</v>
      </c>
      <c r="M15" s="22">
        <f>[1]Лист1!F95/[1]Лист1!B95*H15</f>
        <v>0</v>
      </c>
    </row>
    <row r="16" spans="1:13" ht="15.75" customHeight="1" x14ac:dyDescent="0.25">
      <c r="A16" s="17" t="str">
        <f>[1]Лист1!A96</f>
        <v>Соус белый основной</v>
      </c>
      <c r="B16" s="18">
        <v>50</v>
      </c>
      <c r="C16" s="19"/>
      <c r="D16" s="20">
        <f>[1]Лист1!C96/[1]Лист1!B96*B16</f>
        <v>0.8</v>
      </c>
      <c r="E16" s="21">
        <f>[1]Лист1!D96/[1]Лист1!B96*B16</f>
        <v>2.09</v>
      </c>
      <c r="F16" s="21">
        <f>[1]Лист1!E96/[1]Лист1!B96*B16</f>
        <v>2.8</v>
      </c>
      <c r="G16" s="22">
        <f>[1]Лист1!F96/[1]Лист1!B96*B16</f>
        <v>33.5</v>
      </c>
      <c r="H16" s="18">
        <v>0</v>
      </c>
      <c r="I16" s="19"/>
      <c r="J16" s="20">
        <f>[1]Лист1!C96/[1]Лист1!B96*H16</f>
        <v>0</v>
      </c>
      <c r="K16" s="21">
        <f>[1]Лист1!D96/[1]Лист1!B96*H16</f>
        <v>0</v>
      </c>
      <c r="L16" s="21">
        <f>[1]Лист1!E96/[1]Лист1!B96*H16</f>
        <v>0</v>
      </c>
      <c r="M16" s="22">
        <f>[1]Лист1!F96/[1]Лист1!B96*H16</f>
        <v>0</v>
      </c>
    </row>
    <row r="17" spans="1:13" ht="15" customHeight="1" x14ac:dyDescent="0.25">
      <c r="A17" s="17" t="str">
        <f>[1]Лист1!A97</f>
        <v>Напиток клюквенный</v>
      </c>
      <c r="B17" s="18">
        <v>200</v>
      </c>
      <c r="C17" s="19">
        <v>10.92</v>
      </c>
      <c r="D17" s="20">
        <f>[1]Лист1!C97/[1]Лист1!B97*B17</f>
        <v>0.1</v>
      </c>
      <c r="E17" s="21">
        <f>[1]Лист1!D97/[1]Лист1!B97*B17</f>
        <v>0.05</v>
      </c>
      <c r="F17" s="21">
        <f>[1]Лист1!E97/[1]Лист1!B97*B17</f>
        <v>24.9</v>
      </c>
      <c r="G17" s="22">
        <f>[1]Лист1!F97/[1]Лист1!B97*B17</f>
        <v>98</v>
      </c>
      <c r="H17" s="18">
        <v>0</v>
      </c>
      <c r="I17" s="19"/>
      <c r="J17" s="20">
        <f>[1]Лист1!C97/[1]Лист1!B97*H17</f>
        <v>0</v>
      </c>
      <c r="K17" s="21">
        <f>[1]Лист1!D97/[1]Лист1!B97*H17</f>
        <v>0</v>
      </c>
      <c r="L17" s="21">
        <f>[1]Лист1!E97/[1]Лист1!B97*H17</f>
        <v>0</v>
      </c>
      <c r="M17" s="22">
        <f>[1]Лист1!F97/[1]Лист1!B97*H17</f>
        <v>0</v>
      </c>
    </row>
    <row r="18" spans="1:13" ht="16.899999999999999" customHeight="1" x14ac:dyDescent="0.25">
      <c r="A18" s="17" t="str">
        <f>[1]Лист1!A98</f>
        <v>Хлеб пшеничный</v>
      </c>
      <c r="B18" s="18">
        <v>40</v>
      </c>
      <c r="C18" s="19">
        <v>2.62</v>
      </c>
      <c r="D18" s="20">
        <f>[1]Лист1!C98/[1]Лист1!B98*B18</f>
        <v>3</v>
      </c>
      <c r="E18" s="21">
        <f>[1]Лист1!D98/[1]Лист1!B98*B18</f>
        <v>0.36000000000000004</v>
      </c>
      <c r="F18" s="21">
        <f>[1]Лист1!E98/[1]Лист1!B98*B18</f>
        <v>18.666666666666668</v>
      </c>
      <c r="G18" s="22">
        <f>[1]Лист1!F98/[1]Лист1!B98*B18</f>
        <v>85.44</v>
      </c>
      <c r="H18" s="18">
        <v>0</v>
      </c>
      <c r="I18" s="19"/>
      <c r="J18" s="20">
        <f>[1]Лист1!C98/[1]Лист1!B98*H18</f>
        <v>0</v>
      </c>
      <c r="K18" s="21">
        <f>[1]Лист1!D98/[1]Лист1!B98*H18</f>
        <v>0</v>
      </c>
      <c r="L18" s="21">
        <f>[1]Лист1!E98/[1]Лист1!B98*H18</f>
        <v>0</v>
      </c>
      <c r="M18" s="22">
        <f>[1]Лист1!F98/[1]Лист1!B98*H18</f>
        <v>0</v>
      </c>
    </row>
    <row r="19" spans="1:13" ht="16.899999999999999" customHeight="1" x14ac:dyDescent="0.25">
      <c r="A19" s="17" t="str">
        <f>[1]Лист1!A99</f>
        <v>Хлеб ржаной</v>
      </c>
      <c r="B19" s="38">
        <v>20</v>
      </c>
      <c r="C19" s="39">
        <v>1.57</v>
      </c>
      <c r="D19" s="20">
        <f>[1]Лист1!C99/[1]Лист1!B99*B19</f>
        <v>1.1200000000000001</v>
      </c>
      <c r="E19" s="21">
        <f>[1]Лист1!D99/[1]Лист1!B99*B19</f>
        <v>0.21999999999999997</v>
      </c>
      <c r="F19" s="21">
        <f>[1]Лист1!E99/[1]Лист1!B99*B19</f>
        <v>10.3</v>
      </c>
      <c r="G19" s="22">
        <f>[1]Лист1!F99/[1]Лист1!B99*B19</f>
        <v>49</v>
      </c>
      <c r="H19" s="18">
        <v>0</v>
      </c>
      <c r="I19" s="19"/>
      <c r="J19" s="20">
        <f>[1]Лист1!C99/[1]Лист1!B99*H19</f>
        <v>0</v>
      </c>
      <c r="K19" s="21">
        <f>[1]Лист1!D99/[1]Лист1!B99*H19</f>
        <v>0</v>
      </c>
      <c r="L19" s="21">
        <f>[1]Лист1!E99/[1]Лист1!B99*H19</f>
        <v>0</v>
      </c>
      <c r="M19" s="22">
        <f>[1]Лист1!F99/[1]Лист1!B99*H19</f>
        <v>0</v>
      </c>
    </row>
    <row r="20" spans="1:13" ht="16.899999999999999" customHeight="1" thickBot="1" x14ac:dyDescent="0.3">
      <c r="A20" s="40" t="str">
        <f>[2]Лист1!A18</f>
        <v>Итого:</v>
      </c>
      <c r="B20" s="41">
        <f>SUM(B11:B19)</f>
        <v>860</v>
      </c>
      <c r="C20" s="42">
        <f>SUM(C11:C19)</f>
        <v>63.63</v>
      </c>
      <c r="D20" s="43">
        <f>SUM(D11:D18)</f>
        <v>29.63</v>
      </c>
      <c r="E20" s="44">
        <f>SUM(E11:E18)</f>
        <v>25.325999999999997</v>
      </c>
      <c r="F20" s="44">
        <f>SUM(F11:F18)</f>
        <v>109.04666666666667</v>
      </c>
      <c r="G20" s="45">
        <f>SUM(G11:G18)</f>
        <v>782.94</v>
      </c>
      <c r="H20" s="41">
        <f>SUM(H11:H19)</f>
        <v>0</v>
      </c>
      <c r="I20" s="42">
        <f>SUM(I11:I19)</f>
        <v>0</v>
      </c>
      <c r="J20" s="43">
        <f>SUM(J11:J18)</f>
        <v>0</v>
      </c>
      <c r="K20" s="44">
        <f>SUM(K11:K18)</f>
        <v>0</v>
      </c>
      <c r="L20" s="44">
        <f>SUM(L11:L18)</f>
        <v>0</v>
      </c>
      <c r="M20" s="45">
        <f>SUM(M11:M18)</f>
        <v>0</v>
      </c>
    </row>
    <row r="22" spans="1:13" x14ac:dyDescent="0.25">
      <c r="A22" s="49" t="s">
        <v>13</v>
      </c>
      <c r="B22" s="49"/>
      <c r="H22" s="49" t="s">
        <v>16</v>
      </c>
      <c r="I22" s="49"/>
      <c r="J22" s="49"/>
      <c r="K22" s="49"/>
      <c r="L22" s="49"/>
    </row>
  </sheetData>
  <mergeCells count="4">
    <mergeCell ref="I1:M1"/>
    <mergeCell ref="C2:F2"/>
    <mergeCell ref="A22:B22"/>
    <mergeCell ref="H22:L22"/>
  </mergeCells>
  <pageMargins left="0.25" right="0.25" top="0.5" bottom="0.52083333333333337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view="pageLayout" topLeftCell="A7" zoomScaleNormal="100" workbookViewId="0">
      <selection activeCell="D15" sqref="D15"/>
    </sheetView>
  </sheetViews>
  <sheetFormatPr defaultRowHeight="15" x14ac:dyDescent="0.25"/>
  <cols>
    <col min="1" max="1" width="26.5703125" customWidth="1"/>
    <col min="2" max="2" width="10" customWidth="1"/>
    <col min="3" max="3" width="11.28515625" customWidth="1"/>
    <col min="8" max="8" width="9.7109375" customWidth="1"/>
    <col min="9" max="9" width="11.28515625" customWidth="1"/>
  </cols>
  <sheetData>
    <row r="1" spans="1:13" ht="55.15" customHeight="1" x14ac:dyDescent="0.25">
      <c r="B1" s="1"/>
      <c r="I1" s="47" t="s">
        <v>0</v>
      </c>
      <c r="J1" s="47"/>
      <c r="K1" s="47"/>
      <c r="L1" s="47"/>
      <c r="M1" s="47"/>
    </row>
    <row r="2" spans="1:13" ht="21" thickBot="1" x14ac:dyDescent="0.3">
      <c r="B2" s="1"/>
      <c r="C2" s="48" t="s">
        <v>1</v>
      </c>
      <c r="D2" s="48"/>
      <c r="E2" s="48"/>
      <c r="F2" s="48"/>
      <c r="M2" s="2" t="s">
        <v>2</v>
      </c>
    </row>
    <row r="3" spans="1:13" ht="30.75" thickBot="1" x14ac:dyDescent="0.3">
      <c r="A3" s="3" t="s">
        <v>3</v>
      </c>
      <c r="B3" s="4" t="s">
        <v>4</v>
      </c>
      <c r="C3" s="5" t="s">
        <v>5</v>
      </c>
      <c r="D3" s="6" t="s">
        <v>6</v>
      </c>
      <c r="E3" s="7" t="s">
        <v>7</v>
      </c>
      <c r="F3" s="7" t="s">
        <v>8</v>
      </c>
      <c r="G3" s="8" t="s">
        <v>9</v>
      </c>
      <c r="H3" s="9" t="s">
        <v>4</v>
      </c>
      <c r="I3" s="5" t="s">
        <v>5</v>
      </c>
      <c r="J3" s="6" t="s">
        <v>6</v>
      </c>
      <c r="K3" s="7" t="s">
        <v>7</v>
      </c>
      <c r="L3" s="7" t="s">
        <v>8</v>
      </c>
      <c r="M3" s="8" t="s">
        <v>9</v>
      </c>
    </row>
    <row r="4" spans="1:13" ht="16.899999999999999" customHeight="1" thickBot="1" x14ac:dyDescent="0.3">
      <c r="A4" s="10" t="s">
        <v>14</v>
      </c>
      <c r="B4" s="11"/>
      <c r="C4" s="12"/>
      <c r="D4" s="13"/>
      <c r="E4" s="14"/>
      <c r="F4" s="14"/>
      <c r="G4" s="15"/>
      <c r="H4" s="16" t="s">
        <v>11</v>
      </c>
      <c r="I4" s="12"/>
      <c r="J4" s="13"/>
      <c r="K4" s="14"/>
      <c r="L4" s="14"/>
      <c r="M4" s="15"/>
    </row>
    <row r="5" spans="1:13" ht="15.6" customHeight="1" x14ac:dyDescent="0.25">
      <c r="A5" s="17" t="str">
        <f>[1]Лист1!A85</f>
        <v>Каша «Геркулес»</v>
      </c>
      <c r="B5" s="18">
        <v>200</v>
      </c>
      <c r="C5" s="46">
        <v>15.2</v>
      </c>
      <c r="D5" s="20">
        <f>[1]Лист1!C85/[1]Лист1!B85*B5</f>
        <v>8.16</v>
      </c>
      <c r="E5" s="20">
        <f>[1]Лист1!D85/[1]Лист1!B85*B5</f>
        <v>10.3</v>
      </c>
      <c r="F5" s="20">
        <f>[1]Лист1!E85/[1]Лист1!B85*B5</f>
        <v>40.5</v>
      </c>
      <c r="G5" s="20">
        <f>[1]Лист1!F85/[1]Лист1!B85*B5</f>
        <v>264</v>
      </c>
      <c r="H5" s="18">
        <v>200</v>
      </c>
      <c r="I5" s="46">
        <v>15.2</v>
      </c>
      <c r="J5" s="20">
        <f>[1]Лист1!C85/[1]Лист1!B85*H5</f>
        <v>8.16</v>
      </c>
      <c r="K5" s="21">
        <f>[1]Лист1!D85/[1]Лист1!B85*H5</f>
        <v>10.3</v>
      </c>
      <c r="L5" s="21">
        <f>[1]Лист1!E85/[1]Лист1!B85*H5</f>
        <v>40.5</v>
      </c>
      <c r="M5" s="22">
        <f>[1]Лист1!F85/[1]Лист1!B85*H5</f>
        <v>264</v>
      </c>
    </row>
    <row r="6" spans="1:13" ht="16.149999999999999" customHeight="1" x14ac:dyDescent="0.25">
      <c r="A6" s="17" t="str">
        <f>[1]Лист1!A86</f>
        <v>Бутерброд с маслом</v>
      </c>
      <c r="B6" s="23">
        <v>40</v>
      </c>
      <c r="C6" s="24">
        <v>7.96</v>
      </c>
      <c r="D6" s="20">
        <f>[1]Лист1!C86/[1]Лист1!B86*B6</f>
        <v>4</v>
      </c>
      <c r="E6" s="20">
        <f>[1]Лист1!D86/[1]Лист1!B86*B6</f>
        <v>16.7</v>
      </c>
      <c r="F6" s="20">
        <f>[1]Лист1!E86/[1]Лист1!B86*B6</f>
        <v>23.799999999999997</v>
      </c>
      <c r="G6" s="20">
        <f>[1]Лист1!F86/[1]Лист1!B86*B6</f>
        <v>138</v>
      </c>
      <c r="H6" s="23">
        <v>40</v>
      </c>
      <c r="I6" s="24">
        <v>7.96</v>
      </c>
      <c r="J6" s="20">
        <f>[1]Лист1!C86/[1]Лист1!B86*H6</f>
        <v>4</v>
      </c>
      <c r="K6" s="21">
        <f>[1]Лист1!D86/[1]Лист1!B86*H6</f>
        <v>16.7</v>
      </c>
      <c r="L6" s="21">
        <f>[1]Лист1!E86/[1]Лист1!B86*H6</f>
        <v>23.799999999999997</v>
      </c>
      <c r="M6" s="22">
        <f>[1]Лист1!F86/[1]Лист1!B86*H6</f>
        <v>138</v>
      </c>
    </row>
    <row r="7" spans="1:13" ht="16.899999999999999" customHeight="1" x14ac:dyDescent="0.25">
      <c r="A7" s="17" t="str">
        <f>[1]Лист1!A87</f>
        <v>Чай с сахаром</v>
      </c>
      <c r="B7" s="23">
        <v>200</v>
      </c>
      <c r="C7" s="24">
        <v>0.76</v>
      </c>
      <c r="D7" s="20">
        <f>[1]Лист1!C87/[1]Лист1!B87*B7</f>
        <v>0.1</v>
      </c>
      <c r="E7" s="20">
        <f>[1]Лист1!D87/[1]Лист1!B87*B7</f>
        <v>0.03</v>
      </c>
      <c r="F7" s="20">
        <f>[1]Лист1!E87/[1]Лист1!B87*B7</f>
        <v>9.9</v>
      </c>
      <c r="G7" s="20">
        <f>[1]Лист1!F87/[1]Лист1!B87*B7</f>
        <v>35</v>
      </c>
      <c r="H7" s="23">
        <v>200</v>
      </c>
      <c r="I7" s="24">
        <v>0.76</v>
      </c>
      <c r="J7" s="20">
        <f>[1]Лист1!C87/[1]Лист1!B87*H7</f>
        <v>0.1</v>
      </c>
      <c r="K7" s="21">
        <f>[1]Лист1!D87/[1]Лист1!B87*H7</f>
        <v>0.03</v>
      </c>
      <c r="L7" s="21">
        <f>[1]Лист1!E87/[1]Лист1!B87*H7</f>
        <v>9.9</v>
      </c>
      <c r="M7" s="22">
        <f>[1]Лист1!F87/[1]Лист1!B87*H7</f>
        <v>35</v>
      </c>
    </row>
    <row r="8" spans="1:13" ht="16.899999999999999" customHeight="1" x14ac:dyDescent="0.25">
      <c r="A8" s="17" t="str">
        <f>[1]Лист1!A88</f>
        <v>Хлеб ржано-пшеничный</v>
      </c>
      <c r="B8" s="23">
        <v>0</v>
      </c>
      <c r="C8" s="25"/>
      <c r="D8" s="20">
        <f>[1]Лист1!C88/[1]Лист1!B88*B8</f>
        <v>0</v>
      </c>
      <c r="E8" s="20">
        <f>[1]Лист1!D88/[1]Лист1!B88*B8</f>
        <v>0</v>
      </c>
      <c r="F8" s="20">
        <f>[1]Лист1!E88/[1]Лист1!B88*B8</f>
        <v>0</v>
      </c>
      <c r="G8" s="20">
        <f>[1]Лист1!F88/[1]Лист1!B88*B8</f>
        <v>0</v>
      </c>
      <c r="H8" s="18">
        <v>0</v>
      </c>
      <c r="I8" s="19"/>
      <c r="J8" s="20">
        <f>[1]Лист1!C88/[1]Лист1!B88*H8</f>
        <v>0</v>
      </c>
      <c r="K8" s="21">
        <f>[1]Лист1!D88/[1]Лист1!B88*H8</f>
        <v>0</v>
      </c>
      <c r="L8" s="21">
        <f>[1]Лист1!E88/[1]Лист1!B88*H8</f>
        <v>0</v>
      </c>
      <c r="M8" s="22">
        <f>[1]Лист1!F88/[1]Лист1!B88*H8</f>
        <v>0</v>
      </c>
    </row>
    <row r="9" spans="1:13" ht="16.899999999999999" customHeight="1" x14ac:dyDescent="0.25">
      <c r="A9" s="17" t="str">
        <f>[1]Лист1!A89</f>
        <v>Яблоко</v>
      </c>
      <c r="B9" s="23">
        <v>0</v>
      </c>
      <c r="C9" s="25"/>
      <c r="D9" s="20">
        <f>[1]Лист1!C89/[1]Лист1!B89*B9</f>
        <v>0</v>
      </c>
      <c r="E9" s="20">
        <f>[1]Лист1!D89/[1]Лист1!B89*B9</f>
        <v>0</v>
      </c>
      <c r="F9" s="20">
        <f>[1]Лист1!E89/[1]Лист1!B89*B9</f>
        <v>0</v>
      </c>
      <c r="G9" s="20">
        <f>[1]Лист1!F89/[1]Лист1!B89*B9</f>
        <v>0</v>
      </c>
      <c r="H9" s="18">
        <v>227</v>
      </c>
      <c r="I9" s="19">
        <v>31.57</v>
      </c>
      <c r="J9" s="20">
        <f>[1]Лист1!C89/[1]Лист1!B89*H9</f>
        <v>0.90800000000000003</v>
      </c>
      <c r="K9" s="21">
        <f>[1]Лист1!D89/[1]Лист1!B89*H9</f>
        <v>0.90800000000000003</v>
      </c>
      <c r="L9" s="21">
        <f>[1]Лист1!E89/[1]Лист1!B89*H9</f>
        <v>22.246000000000002</v>
      </c>
      <c r="M9" s="22">
        <f>[1]Лист1!F89/[1]Лист1!B89*H9</f>
        <v>106.69</v>
      </c>
    </row>
    <row r="10" spans="1:13" ht="16.899999999999999" customHeight="1" thickBot="1" x14ac:dyDescent="0.3">
      <c r="A10" s="26" t="str">
        <f>[2]Лист1!A8</f>
        <v>Итого:</v>
      </c>
      <c r="B10" s="27">
        <f>SUM(B5:B9)</f>
        <v>440</v>
      </c>
      <c r="C10" s="28">
        <f>SUM(C5:C9)</f>
        <v>23.92</v>
      </c>
      <c r="D10" s="29">
        <f>SUM(D5:D9)</f>
        <v>12.26</v>
      </c>
      <c r="E10" s="30">
        <f>SUM(E5:E9)</f>
        <v>27.03</v>
      </c>
      <c r="F10" s="30">
        <f t="shared" ref="F10:G10" si="0">SUM(F5:F9)</f>
        <v>74.2</v>
      </c>
      <c r="G10" s="31">
        <f t="shared" si="0"/>
        <v>437</v>
      </c>
      <c r="H10" s="32">
        <f>SUM(H5:H9)</f>
        <v>667</v>
      </c>
      <c r="I10" s="33">
        <f>SUM(I5:I9)</f>
        <v>55.49</v>
      </c>
      <c r="J10" s="29">
        <f t="shared" ref="J10:M10" si="1">SUM(J5:J9)</f>
        <v>13.167999999999999</v>
      </c>
      <c r="K10" s="30">
        <f>SUM(K5:K9)</f>
        <v>27.938000000000002</v>
      </c>
      <c r="L10" s="30">
        <f t="shared" si="1"/>
        <v>96.445999999999998</v>
      </c>
      <c r="M10" s="31">
        <f t="shared" si="1"/>
        <v>543.69000000000005</v>
      </c>
    </row>
    <row r="11" spans="1:13" ht="16.899999999999999" customHeight="1" thickBot="1" x14ac:dyDescent="0.3">
      <c r="A11" s="10" t="s">
        <v>15</v>
      </c>
      <c r="B11" s="34"/>
      <c r="C11" s="12"/>
      <c r="D11" s="35"/>
      <c r="E11" s="36"/>
      <c r="F11" s="36"/>
      <c r="G11" s="37"/>
      <c r="H11" s="16" t="s">
        <v>11</v>
      </c>
      <c r="I11" s="12"/>
      <c r="J11" s="13"/>
      <c r="K11" s="14"/>
      <c r="L11" s="14"/>
      <c r="M11" s="15"/>
    </row>
    <row r="12" spans="1:13" ht="14.45" customHeight="1" x14ac:dyDescent="0.25">
      <c r="A12" s="17" t="str">
        <f>[1]Лист1!A91</f>
        <v>Салат «Весна»</v>
      </c>
      <c r="B12" s="18">
        <v>0</v>
      </c>
      <c r="C12" s="19"/>
      <c r="D12" s="20">
        <f>[1]Лист1!C91/[1]Лист1!B91*B12</f>
        <v>0</v>
      </c>
      <c r="E12" s="21">
        <f>[1]Лист1!D91/[1]Лист1!B91*B12</f>
        <v>0</v>
      </c>
      <c r="F12" s="21">
        <f>[1]Лист1!E91/[1]Лист1!B91*B12</f>
        <v>0</v>
      </c>
      <c r="G12" s="22">
        <f>[1]Лист1!F91/[1]Лист1!B91*B12</f>
        <v>0</v>
      </c>
      <c r="H12" s="18">
        <v>0</v>
      </c>
      <c r="I12" s="19"/>
      <c r="J12" s="20">
        <f>[1]Лист1!C91/[1]Лист1!B91*H12</f>
        <v>0</v>
      </c>
      <c r="K12" s="21">
        <f>[1]Лист1!D91/[1]Лист1!B91*H12</f>
        <v>0</v>
      </c>
      <c r="L12" s="21">
        <f>[1]Лист1!E91/[1]Лист1!B91*H12</f>
        <v>0</v>
      </c>
      <c r="M12" s="22">
        <f>[1]Лист1!F91/[1]Лист1!B91*H12</f>
        <v>0</v>
      </c>
    </row>
    <row r="13" spans="1:13" ht="28.15" customHeight="1" x14ac:dyDescent="0.25">
      <c r="A13" s="17" t="str">
        <f>[1]Лист1!A92</f>
        <v>Щи из свежей капусты с картофелем</v>
      </c>
      <c r="B13" s="18">
        <v>250</v>
      </c>
      <c r="C13" s="46">
        <v>6.22</v>
      </c>
      <c r="D13" s="20">
        <f>[1]Лист1!C92/[1]Лист1!B92*B13</f>
        <v>2.1</v>
      </c>
      <c r="E13" s="21">
        <f>[1]Лист1!D92/[1]Лист1!B92*B13</f>
        <v>7</v>
      </c>
      <c r="F13" s="21">
        <f>[1]Лист1!E92/[1]Лист1!B92*B13</f>
        <v>10.1</v>
      </c>
      <c r="G13" s="22">
        <f>[1]Лист1!F92/[1]Лист1!B92*B13</f>
        <v>112</v>
      </c>
      <c r="H13" s="18">
        <v>250</v>
      </c>
      <c r="I13" s="19">
        <v>19.95</v>
      </c>
      <c r="J13" s="20">
        <f>[1]Лист1!C92/[1]Лист1!B92*H13</f>
        <v>2.1</v>
      </c>
      <c r="K13" s="21">
        <f>[1]Лист1!D92/[1]Лист1!B92*H13</f>
        <v>7</v>
      </c>
      <c r="L13" s="21">
        <f>[1]Лист1!E92/[1]Лист1!B92*H13</f>
        <v>10.1</v>
      </c>
      <c r="M13" s="22">
        <f>[1]Лист1!F92/[1]Лист1!B92*H13</f>
        <v>112</v>
      </c>
    </row>
    <row r="14" spans="1:13" ht="16.5" customHeight="1" x14ac:dyDescent="0.25">
      <c r="A14" s="17" t="str">
        <f>[1]Лист1!A93</f>
        <v>с куринной грудкой</v>
      </c>
      <c r="B14" s="18">
        <v>0</v>
      </c>
      <c r="C14" s="19"/>
      <c r="D14" s="20">
        <f>[1]Лист1!C93/[1]Лист1!B93*B14</f>
        <v>0</v>
      </c>
      <c r="E14" s="21">
        <f>[1]Лист1!D93/[1]Лист1!B93*B14</f>
        <v>0</v>
      </c>
      <c r="F14" s="21">
        <f>[1]Лист1!E93/[1]Лист1!B93*B14</f>
        <v>0</v>
      </c>
      <c r="G14" s="22">
        <f>[1]Лист1!F93/[1]Лист1!B93*B14</f>
        <v>0</v>
      </c>
      <c r="H14" s="18">
        <v>55</v>
      </c>
      <c r="I14" s="19"/>
      <c r="J14" s="20">
        <f>[1]Лист1!C93/[1]Лист1!B93*H14</f>
        <v>12.375</v>
      </c>
      <c r="K14" s="21">
        <f>[1]Лист1!D93/[1]Лист1!B93*H14</f>
        <v>1.4410000000000001</v>
      </c>
      <c r="L14" s="21">
        <f>[1]Лист1!E93/[1]Лист1!B93*H14</f>
        <v>0</v>
      </c>
      <c r="M14" s="22">
        <f>[1]Лист1!F93/[1]Лист1!B93*H14</f>
        <v>66</v>
      </c>
    </row>
    <row r="15" spans="1:13" ht="17.25" customHeight="1" x14ac:dyDescent="0.25">
      <c r="A15" s="17" t="str">
        <f>[1]Лист1!A94</f>
        <v>Рис отварной с маслом</v>
      </c>
      <c r="B15" s="18">
        <v>180</v>
      </c>
      <c r="C15" s="19">
        <v>5.94</v>
      </c>
      <c r="D15" s="20">
        <f>[1]Лист1!C94/[1]Лист1!B94*B15</f>
        <v>4.4000000000000004</v>
      </c>
      <c r="E15" s="21">
        <f>[1]Лист1!D94/[1]Лист1!B94*B15</f>
        <v>4.3</v>
      </c>
      <c r="F15" s="21">
        <f>[1]Лист1!E94/[1]Лист1!B94*B15</f>
        <v>45.2</v>
      </c>
      <c r="G15" s="22">
        <f>[1]Лист1!F94/[1]Лист1!B94*B15</f>
        <v>240.99999999999997</v>
      </c>
      <c r="H15" s="18">
        <v>180</v>
      </c>
      <c r="I15" s="19">
        <v>5.94</v>
      </c>
      <c r="J15" s="20">
        <f>[1]Лист1!C94/[1]Лист1!B94*H15</f>
        <v>4.4000000000000004</v>
      </c>
      <c r="K15" s="21">
        <f>[1]Лист1!D94/[1]Лист1!B94*H15</f>
        <v>4.3</v>
      </c>
      <c r="L15" s="21">
        <f>[1]Лист1!E94/[1]Лист1!B94*H15</f>
        <v>45.2</v>
      </c>
      <c r="M15" s="22">
        <f>[1]Лист1!F94/[1]Лист1!B94*H15</f>
        <v>240.99999999999997</v>
      </c>
    </row>
    <row r="16" spans="1:13" ht="30.75" customHeight="1" x14ac:dyDescent="0.25">
      <c r="A16" s="17" t="str">
        <f>[1]Лист1!A95</f>
        <v>Курица отварная в белом  соусе</v>
      </c>
      <c r="B16" s="18">
        <v>50</v>
      </c>
      <c r="C16" s="19">
        <v>19.3</v>
      </c>
      <c r="D16" s="20">
        <f>[1]Лист1!C95/[1]Лист1!B95*B16</f>
        <v>6.9333333333333327</v>
      </c>
      <c r="E16" s="21">
        <f>[1]Лист1!D95/[1]Лист1!B95*B16</f>
        <v>5.9666666666666659</v>
      </c>
      <c r="F16" s="21">
        <f>[1]Лист1!E95/[1]Лист1!B95*B16</f>
        <v>4.1000000000000005</v>
      </c>
      <c r="G16" s="22">
        <f>[1]Лист1!F95/[1]Лист1!B95*B16</f>
        <v>98.333333333333329</v>
      </c>
      <c r="H16" s="18">
        <v>145</v>
      </c>
      <c r="I16" s="19">
        <v>42.54</v>
      </c>
      <c r="J16" s="20">
        <f>[1]Лист1!C95/[1]Лист1!B95*H16</f>
        <v>20.106666666666666</v>
      </c>
      <c r="K16" s="21">
        <f>[1]Лист1!D95/[1]Лист1!B95*H16</f>
        <v>17.303333333333331</v>
      </c>
      <c r="L16" s="21">
        <f>[1]Лист1!E95/[1]Лист1!B95*H16</f>
        <v>11.89</v>
      </c>
      <c r="M16" s="22">
        <f>[1]Лист1!F95/[1]Лист1!B95*H16</f>
        <v>285.16666666666663</v>
      </c>
    </row>
    <row r="17" spans="1:13" ht="15.75" customHeight="1" x14ac:dyDescent="0.25">
      <c r="A17" s="17" t="str">
        <f>[1]Лист1!A96</f>
        <v>Соус белый основной</v>
      </c>
      <c r="B17" s="18">
        <v>50</v>
      </c>
      <c r="C17" s="19"/>
      <c r="D17" s="20">
        <f>[1]Лист1!C96/[1]Лист1!B96*B17</f>
        <v>0.8</v>
      </c>
      <c r="E17" s="21">
        <f>[1]Лист1!D96/[1]Лист1!B96*B17</f>
        <v>2.09</v>
      </c>
      <c r="F17" s="21">
        <f>[1]Лист1!E96/[1]Лист1!B96*B17</f>
        <v>2.8</v>
      </c>
      <c r="G17" s="22">
        <f>[1]Лист1!F96/[1]Лист1!B96*B17</f>
        <v>33.5</v>
      </c>
      <c r="H17" s="18">
        <v>50</v>
      </c>
      <c r="I17" s="19"/>
      <c r="J17" s="20">
        <f>[1]Лист1!C96/[1]Лист1!B96*H17</f>
        <v>0.8</v>
      </c>
      <c r="K17" s="21">
        <f>[1]Лист1!D96/[1]Лист1!B96*H17</f>
        <v>2.09</v>
      </c>
      <c r="L17" s="21">
        <f>[1]Лист1!E96/[1]Лист1!B96*H17</f>
        <v>2.8</v>
      </c>
      <c r="M17" s="22">
        <f>[1]Лист1!F96/[1]Лист1!B96*H17</f>
        <v>33.5</v>
      </c>
    </row>
    <row r="18" spans="1:13" ht="15" customHeight="1" x14ac:dyDescent="0.25">
      <c r="A18" s="17" t="str">
        <f>[1]Лист1!A97</f>
        <v>Напиток клюквенный</v>
      </c>
      <c r="B18" s="18">
        <v>200</v>
      </c>
      <c r="C18" s="19">
        <v>10.92</v>
      </c>
      <c r="D18" s="20">
        <f>[1]Лист1!C97/[1]Лист1!B97*B18</f>
        <v>0.1</v>
      </c>
      <c r="E18" s="21">
        <f>[1]Лист1!D97/[1]Лист1!B97*B18</f>
        <v>0.05</v>
      </c>
      <c r="F18" s="21">
        <f>[1]Лист1!E97/[1]Лист1!B97*B18</f>
        <v>24.9</v>
      </c>
      <c r="G18" s="22">
        <f>[1]Лист1!F97/[1]Лист1!B97*B18</f>
        <v>98</v>
      </c>
      <c r="H18" s="18">
        <v>200</v>
      </c>
      <c r="I18" s="19">
        <v>10.92</v>
      </c>
      <c r="J18" s="20">
        <f>[1]Лист1!C97/[1]Лист1!B97*H18</f>
        <v>0.1</v>
      </c>
      <c r="K18" s="21">
        <f>[1]Лист1!D97/[1]Лист1!B97*H18</f>
        <v>0.05</v>
      </c>
      <c r="L18" s="21">
        <f>[1]Лист1!E97/[1]Лист1!B97*H18</f>
        <v>24.9</v>
      </c>
      <c r="M18" s="22">
        <f>[1]Лист1!F97/[1]Лист1!B97*H18</f>
        <v>98</v>
      </c>
    </row>
    <row r="19" spans="1:13" ht="16.899999999999999" customHeight="1" x14ac:dyDescent="0.25">
      <c r="A19" s="17" t="str">
        <f>[1]Лист1!A98</f>
        <v>Хлеб пшеничный</v>
      </c>
      <c r="B19" s="18">
        <v>40</v>
      </c>
      <c r="C19" s="19">
        <v>2.62</v>
      </c>
      <c r="D19" s="20">
        <f>[1]Лист1!C98/[1]Лист1!B98*B19</f>
        <v>3</v>
      </c>
      <c r="E19" s="21">
        <f>[1]Лист1!D98/[1]Лист1!B98*B19</f>
        <v>0.36000000000000004</v>
      </c>
      <c r="F19" s="21">
        <f>[1]Лист1!E98/[1]Лист1!B98*B19</f>
        <v>18.666666666666668</v>
      </c>
      <c r="G19" s="22">
        <f>[1]Лист1!F98/[1]Лист1!B98*B19</f>
        <v>85.44</v>
      </c>
      <c r="H19" s="18">
        <v>55</v>
      </c>
      <c r="I19" s="19">
        <v>3.59</v>
      </c>
      <c r="J19" s="20">
        <f>[1]Лист1!C98/[1]Лист1!B98*H19</f>
        <v>4.125</v>
      </c>
      <c r="K19" s="21">
        <f>[1]Лист1!D98/[1]Лист1!B98*H19</f>
        <v>0.49500000000000005</v>
      </c>
      <c r="L19" s="21">
        <f>[1]Лист1!E98/[1]Лист1!B98*H19</f>
        <v>25.666666666666668</v>
      </c>
      <c r="M19" s="22">
        <f>[1]Лист1!F98/[1]Лист1!B98*H19</f>
        <v>117.48</v>
      </c>
    </row>
    <row r="20" spans="1:13" ht="16.899999999999999" customHeight="1" x14ac:dyDescent="0.25">
      <c r="A20" s="17" t="str">
        <f>[1]Лист1!A99</f>
        <v>Хлеб ржаной</v>
      </c>
      <c r="B20" s="38">
        <v>0</v>
      </c>
      <c r="C20" s="39"/>
      <c r="D20" s="20">
        <f>[1]Лист1!C99/[1]Лист1!B99*B20</f>
        <v>0</v>
      </c>
      <c r="E20" s="21">
        <f>[1]Лист1!D99/[1]Лист1!B99*B20</f>
        <v>0</v>
      </c>
      <c r="F20" s="21">
        <f>[1]Лист1!E99/[1]Лист1!B99*B20</f>
        <v>0</v>
      </c>
      <c r="G20" s="22">
        <f>[1]Лист1!F99/[1]Лист1!B99*B20</f>
        <v>0</v>
      </c>
      <c r="H20" s="18">
        <v>20</v>
      </c>
      <c r="I20" s="19">
        <v>1.57</v>
      </c>
      <c r="J20" s="20">
        <f>[1]Лист1!C99/[1]Лист1!B99*H20</f>
        <v>1.1200000000000001</v>
      </c>
      <c r="K20" s="21">
        <f>[1]Лист1!D99/[1]Лист1!B99*H20</f>
        <v>0.21999999999999997</v>
      </c>
      <c r="L20" s="21">
        <f>[1]Лист1!E99/[1]Лист1!B99*H20</f>
        <v>10.3</v>
      </c>
      <c r="M20" s="22">
        <f>[1]Лист1!F99/[1]Лист1!B99*H20</f>
        <v>49</v>
      </c>
    </row>
    <row r="21" spans="1:13" ht="16.899999999999999" customHeight="1" thickBot="1" x14ac:dyDescent="0.3">
      <c r="A21" s="40" t="str">
        <f>[2]Лист1!A18</f>
        <v>Итого:</v>
      </c>
      <c r="B21" s="41">
        <f>SUM(B12:B20)</f>
        <v>770</v>
      </c>
      <c r="C21" s="42">
        <f>SUM(C12:C20)</f>
        <v>45</v>
      </c>
      <c r="D21" s="43">
        <f>SUM(D12:D19)</f>
        <v>17.333333333333336</v>
      </c>
      <c r="E21" s="44">
        <f>SUM(E12:E19)</f>
        <v>19.766666666666666</v>
      </c>
      <c r="F21" s="44">
        <f>SUM(F12:F19)</f>
        <v>105.76666666666667</v>
      </c>
      <c r="G21" s="45">
        <f>SUM(G12:G19)</f>
        <v>668.27333333333331</v>
      </c>
      <c r="H21" s="41">
        <f>SUM(H12:H20)</f>
        <v>955</v>
      </c>
      <c r="I21" s="42">
        <f>SUM(I12:I20)</f>
        <v>84.51</v>
      </c>
      <c r="J21" s="43">
        <f>SUM(J12:J19)</f>
        <v>44.006666666666668</v>
      </c>
      <c r="K21" s="44">
        <f>SUM(K12:K19)</f>
        <v>32.679333333333325</v>
      </c>
      <c r="L21" s="44">
        <f>SUM(L12:L19)</f>
        <v>120.55666666666666</v>
      </c>
      <c r="M21" s="45">
        <f>SUM(M12:M19)</f>
        <v>953.14666666666665</v>
      </c>
    </row>
    <row r="23" spans="1:13" x14ac:dyDescent="0.25">
      <c r="A23" s="49" t="s">
        <v>13</v>
      </c>
      <c r="B23" s="49"/>
      <c r="H23" s="49" t="s">
        <v>17</v>
      </c>
      <c r="I23" s="49"/>
      <c r="J23" s="49"/>
      <c r="K23" s="49"/>
      <c r="L23" s="49"/>
    </row>
  </sheetData>
  <mergeCells count="4">
    <mergeCell ref="I1:M1"/>
    <mergeCell ref="C2:F2"/>
    <mergeCell ref="A23:B23"/>
    <mergeCell ref="H23:L23"/>
  </mergeCells>
  <pageMargins left="0.25" right="0.25" top="0.5" bottom="0.52083333333333337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День-5_1-4</vt:lpstr>
      <vt:lpstr>День-5_5-9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2021-05-28T01:34:43Z</cp:lastPrinted>
  <dcterms:created xsi:type="dcterms:W3CDTF">2021-05-28T01:22:01Z</dcterms:created>
  <dcterms:modified xsi:type="dcterms:W3CDTF">2021-05-28T03:01:09Z</dcterms:modified>
</cp:coreProperties>
</file>