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Ежедневное меню\Новое меню\"/>
    </mc:Choice>
  </mc:AlternateContent>
  <bookViews>
    <workbookView xWindow="0" yWindow="0" windowWidth="19200" windowHeight="10995"/>
  </bookViews>
  <sheets>
    <sheet name="День-1_1-4" sheetId="1" r:id="rId1"/>
    <sheet name="День-1_5-9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/>
  <c r="C20" i="2"/>
  <c r="B20" i="2"/>
  <c r="A20" i="2"/>
  <c r="M19" i="2"/>
  <c r="L19" i="2"/>
  <c r="K19" i="2"/>
  <c r="J19" i="2"/>
  <c r="G19" i="2"/>
  <c r="F19" i="2"/>
  <c r="E19" i="2"/>
  <c r="D19" i="2"/>
  <c r="A19" i="2"/>
  <c r="M18" i="2"/>
  <c r="L18" i="2"/>
  <c r="K18" i="2"/>
  <c r="J18" i="2"/>
  <c r="G18" i="2"/>
  <c r="F18" i="2"/>
  <c r="E18" i="2"/>
  <c r="D18" i="2"/>
  <c r="A18" i="2"/>
  <c r="M17" i="2"/>
  <c r="L17" i="2"/>
  <c r="K17" i="2"/>
  <c r="J17" i="2"/>
  <c r="G17" i="2"/>
  <c r="F17" i="2"/>
  <c r="E17" i="2"/>
  <c r="D17" i="2"/>
  <c r="A17" i="2"/>
  <c r="M16" i="2"/>
  <c r="L16" i="2"/>
  <c r="K16" i="2"/>
  <c r="J16" i="2"/>
  <c r="G16" i="2"/>
  <c r="F16" i="2"/>
  <c r="E16" i="2"/>
  <c r="D16" i="2"/>
  <c r="A16" i="2"/>
  <c r="M15" i="2"/>
  <c r="L15" i="2"/>
  <c r="K15" i="2"/>
  <c r="J15" i="2"/>
  <c r="G15" i="2"/>
  <c r="F15" i="2"/>
  <c r="E15" i="2"/>
  <c r="D15" i="2"/>
  <c r="A15" i="2"/>
  <c r="M14" i="2"/>
  <c r="L14" i="2"/>
  <c r="K14" i="2"/>
  <c r="J14" i="2"/>
  <c r="G14" i="2"/>
  <c r="F14" i="2"/>
  <c r="E14" i="2"/>
  <c r="D14" i="2"/>
  <c r="A14" i="2"/>
  <c r="M13" i="2"/>
  <c r="L13" i="2"/>
  <c r="K13" i="2"/>
  <c r="J13" i="2"/>
  <c r="G13" i="2"/>
  <c r="F13" i="2"/>
  <c r="E13" i="2"/>
  <c r="D13" i="2"/>
  <c r="A13" i="2"/>
  <c r="M12" i="2"/>
  <c r="M20" i="2" s="1"/>
  <c r="L12" i="2"/>
  <c r="L20" i="2" s="1"/>
  <c r="K12" i="2"/>
  <c r="K20" i="2" s="1"/>
  <c r="J12" i="2"/>
  <c r="J20" i="2" s="1"/>
  <c r="G12" i="2"/>
  <c r="G20" i="2" s="1"/>
  <c r="F12" i="2"/>
  <c r="F20" i="2" s="1"/>
  <c r="E12" i="2"/>
  <c r="E20" i="2" s="1"/>
  <c r="D12" i="2"/>
  <c r="D20" i="2" s="1"/>
  <c r="A12" i="2"/>
  <c r="I10" i="2"/>
  <c r="H10" i="2"/>
  <c r="C10" i="2"/>
  <c r="B10" i="2"/>
  <c r="A10" i="2"/>
  <c r="M9" i="2"/>
  <c r="L9" i="2"/>
  <c r="K9" i="2"/>
  <c r="J9" i="2"/>
  <c r="G9" i="2"/>
  <c r="F9" i="2"/>
  <c r="E9" i="2"/>
  <c r="D9" i="2"/>
  <c r="A9" i="2"/>
  <c r="M8" i="2"/>
  <c r="L8" i="2"/>
  <c r="K8" i="2"/>
  <c r="J8" i="2"/>
  <c r="G8" i="2"/>
  <c r="F8" i="2"/>
  <c r="E8" i="2"/>
  <c r="D8" i="2"/>
  <c r="A8" i="2"/>
  <c r="M7" i="2"/>
  <c r="L7" i="2"/>
  <c r="K7" i="2"/>
  <c r="J7" i="2"/>
  <c r="G7" i="2"/>
  <c r="F7" i="2"/>
  <c r="E7" i="2"/>
  <c r="D7" i="2"/>
  <c r="A7" i="2"/>
  <c r="M6" i="2"/>
  <c r="M10" i="2" s="1"/>
  <c r="L6" i="2"/>
  <c r="K6" i="2"/>
  <c r="K10" i="2" s="1"/>
  <c r="J6" i="2"/>
  <c r="G6" i="2"/>
  <c r="G10" i="2" s="1"/>
  <c r="F6" i="2"/>
  <c r="E6" i="2"/>
  <c r="E10" i="2" s="1"/>
  <c r="D6" i="2"/>
  <c r="A6" i="2"/>
  <c r="M5" i="2"/>
  <c r="L5" i="2"/>
  <c r="L10" i="2" s="1"/>
  <c r="K5" i="2"/>
  <c r="J5" i="2"/>
  <c r="J10" i="2" s="1"/>
  <c r="G5" i="2"/>
  <c r="F5" i="2"/>
  <c r="F10" i="2" s="1"/>
  <c r="E5" i="2"/>
  <c r="D5" i="2"/>
  <c r="D10" i="2" s="1"/>
  <c r="A5" i="2"/>
  <c r="H21" i="1"/>
  <c r="C21" i="1"/>
  <c r="B21" i="1"/>
  <c r="A21" i="1"/>
  <c r="M20" i="1"/>
  <c r="L20" i="1"/>
  <c r="K20" i="1"/>
  <c r="J20" i="1"/>
  <c r="G20" i="1"/>
  <c r="F20" i="1"/>
  <c r="E20" i="1"/>
  <c r="D20" i="1"/>
  <c r="A20" i="1"/>
  <c r="M19" i="1"/>
  <c r="L19" i="1"/>
  <c r="K19" i="1"/>
  <c r="J19" i="1"/>
  <c r="G19" i="1"/>
  <c r="F19" i="1"/>
  <c r="E19" i="1"/>
  <c r="D19" i="1"/>
  <c r="A19" i="1"/>
  <c r="M18" i="1"/>
  <c r="L18" i="1"/>
  <c r="K18" i="1"/>
  <c r="J18" i="1"/>
  <c r="G18" i="1"/>
  <c r="F18" i="1"/>
  <c r="E18" i="1"/>
  <c r="D18" i="1"/>
  <c r="A18" i="1"/>
  <c r="M17" i="1"/>
  <c r="L17" i="1"/>
  <c r="K17" i="1"/>
  <c r="J17" i="1"/>
  <c r="G17" i="1"/>
  <c r="F17" i="1"/>
  <c r="E17" i="1"/>
  <c r="D17" i="1"/>
  <c r="A17" i="1"/>
  <c r="M16" i="1"/>
  <c r="L16" i="1"/>
  <c r="K16" i="1"/>
  <c r="J16" i="1"/>
  <c r="G16" i="1"/>
  <c r="F16" i="1"/>
  <c r="E16" i="1"/>
  <c r="D16" i="1"/>
  <c r="A16" i="1"/>
  <c r="M15" i="1"/>
  <c r="L15" i="1"/>
  <c r="K15" i="1"/>
  <c r="J15" i="1"/>
  <c r="G15" i="1"/>
  <c r="G21" i="1" s="1"/>
  <c r="F15" i="1"/>
  <c r="E15" i="1"/>
  <c r="E21" i="1" s="1"/>
  <c r="D15" i="1"/>
  <c r="A15" i="1"/>
  <c r="M14" i="1"/>
  <c r="L14" i="1"/>
  <c r="K14" i="1"/>
  <c r="J14" i="1"/>
  <c r="G14" i="1"/>
  <c r="F14" i="1"/>
  <c r="E14" i="1"/>
  <c r="D14" i="1"/>
  <c r="A14" i="1"/>
  <c r="M13" i="1"/>
  <c r="M21" i="1" s="1"/>
  <c r="L13" i="1"/>
  <c r="L21" i="1" s="1"/>
  <c r="K13" i="1"/>
  <c r="K21" i="1" s="1"/>
  <c r="J13" i="1"/>
  <c r="J21" i="1" s="1"/>
  <c r="G13" i="1"/>
  <c r="F13" i="1"/>
  <c r="F21" i="1" s="1"/>
  <c r="E13" i="1"/>
  <c r="D13" i="1"/>
  <c r="D21" i="1" s="1"/>
  <c r="A13" i="1"/>
  <c r="I10" i="1"/>
  <c r="H10" i="1"/>
  <c r="C10" i="1"/>
  <c r="B10" i="1"/>
  <c r="A10" i="1"/>
  <c r="M9" i="1"/>
  <c r="L9" i="1"/>
  <c r="K9" i="1"/>
  <c r="J9" i="1"/>
  <c r="G9" i="1"/>
  <c r="F9" i="1"/>
  <c r="E9" i="1"/>
  <c r="D9" i="1"/>
  <c r="A9" i="1"/>
  <c r="M8" i="1"/>
  <c r="L8" i="1"/>
  <c r="K8" i="1"/>
  <c r="J8" i="1"/>
  <c r="G8" i="1"/>
  <c r="G10" i="1" s="1"/>
  <c r="F8" i="1"/>
  <c r="E8" i="1"/>
  <c r="D8" i="1"/>
  <c r="A8" i="1"/>
  <c r="M7" i="1"/>
  <c r="L7" i="1"/>
  <c r="K7" i="1"/>
  <c r="J7" i="1"/>
  <c r="G7" i="1"/>
  <c r="F7" i="1"/>
  <c r="E7" i="1"/>
  <c r="D7" i="1"/>
  <c r="A7" i="1"/>
  <c r="M6" i="1"/>
  <c r="M10" i="1" s="1"/>
  <c r="L6" i="1"/>
  <c r="K6" i="1"/>
  <c r="K10" i="1" s="1"/>
  <c r="J6" i="1"/>
  <c r="G6" i="1"/>
  <c r="F6" i="1"/>
  <c r="E6" i="1"/>
  <c r="E10" i="1" s="1"/>
  <c r="D6" i="1"/>
  <c r="A6" i="1"/>
  <c r="M5" i="1"/>
  <c r="L5" i="1"/>
  <c r="L10" i="1" s="1"/>
  <c r="K5" i="1"/>
  <c r="J5" i="1"/>
  <c r="J10" i="1" s="1"/>
  <c r="G5" i="1"/>
  <c r="F5" i="1"/>
  <c r="F10" i="1" s="1"/>
  <c r="E5" i="1"/>
  <c r="D5" i="1"/>
  <c r="D10" i="1" s="1"/>
  <c r="A5" i="1"/>
  <c r="I13" i="1" l="1"/>
  <c r="I21" i="1" s="1"/>
</calcChain>
</file>

<file path=xl/sharedStrings.xml><?xml version="1.0" encoding="utf-8"?>
<sst xmlns="http://schemas.openxmlformats.org/spreadsheetml/2006/main" count="44" uniqueCount="18">
  <si>
    <t>Утверждаю                                                                                          Директор МКОУ Обская ООШ                                                                  _____________ Ю.С.Рыбалкина</t>
  </si>
  <si>
    <t>Меню на 24.05.2021 г.</t>
  </si>
  <si>
    <t>Д-1</t>
  </si>
  <si>
    <t>Наименование блюда</t>
  </si>
  <si>
    <t>Масса порции, г</t>
  </si>
  <si>
    <t>Стоимость, руб.</t>
  </si>
  <si>
    <t>Б, г</t>
  </si>
  <si>
    <t>Ж, г</t>
  </si>
  <si>
    <t>У, г</t>
  </si>
  <si>
    <t>Ккал.</t>
  </si>
  <si>
    <t>Завтрак, 1-4 (7-11 лет)</t>
  </si>
  <si>
    <t>ОВЗ</t>
  </si>
  <si>
    <t>Обед, 1-4 (7-11 лет)</t>
  </si>
  <si>
    <t>Калькулятор: ____________ В.И.Соснина</t>
  </si>
  <si>
    <t>Повар ______________ В.Г.Щапова</t>
  </si>
  <si>
    <t>Меню на 26.04.2021 г.</t>
  </si>
  <si>
    <t>Завтрак, 5-9 (от 11 лет)</t>
  </si>
  <si>
    <t>Обед, 5-9 (от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</si>
</sst>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3" xfId="0" applyFont="1" applyBorder="1"/>
    <xf numFmtId="0" fontId="4" fillId="0" borderId="8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/>
    <xf numFmtId="2" fontId="7" fillId="0" borderId="20" xfId="0" applyNumberFormat="1" applyFont="1" applyBorder="1"/>
    <xf numFmtId="2" fontId="7" fillId="0" borderId="21" xfId="0" applyNumberFormat="1" applyFont="1" applyBorder="1"/>
    <xf numFmtId="2" fontId="7" fillId="0" borderId="22" xfId="0" applyNumberFormat="1" applyFont="1" applyBorder="1"/>
    <xf numFmtId="0" fontId="7" fillId="0" borderId="18" xfId="0" applyFont="1" applyBorder="1" applyAlignment="1">
      <alignment horizontal="center" vertical="center"/>
    </xf>
    <xf numFmtId="0" fontId="8" fillId="0" borderId="0" xfId="0" applyFont="1"/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2" fontId="7" fillId="0" borderId="28" xfId="0" applyNumberFormat="1" applyFont="1" applyBorder="1"/>
    <xf numFmtId="0" fontId="7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2" fontId="4" fillId="0" borderId="29" xfId="0" applyNumberFormat="1" applyFont="1" applyBorder="1"/>
    <xf numFmtId="2" fontId="4" fillId="0" borderId="30" xfId="0" applyNumberFormat="1" applyFont="1" applyBorder="1"/>
    <xf numFmtId="2" fontId="4" fillId="0" borderId="31" xfId="0" applyNumberFormat="1" applyFont="1" applyBorder="1"/>
    <xf numFmtId="0" fontId="7" fillId="0" borderId="32" xfId="0" applyFont="1" applyBorder="1" applyAlignment="1">
      <alignment horizontal="right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/>
    <xf numFmtId="2" fontId="7" fillId="0" borderId="35" xfId="0" applyNumberFormat="1" applyFont="1" applyBorder="1"/>
    <xf numFmtId="2" fontId="7" fillId="0" borderId="36" xfId="0" applyNumberFormat="1" applyFont="1" applyBorder="1"/>
    <xf numFmtId="2" fontId="7" fillId="0" borderId="37" xfId="0" applyNumberFormat="1" applyFont="1" applyBorder="1"/>
    <xf numFmtId="2" fontId="7" fillId="0" borderId="34" xfId="0" applyNumberFormat="1" applyFont="1" applyBorder="1"/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/>
    <xf numFmtId="2" fontId="5" fillId="0" borderId="20" xfId="0" applyNumberFormat="1" applyFont="1" applyBorder="1"/>
    <xf numFmtId="2" fontId="5" fillId="0" borderId="21" xfId="0" applyNumberFormat="1" applyFont="1" applyBorder="1"/>
    <xf numFmtId="2" fontId="5" fillId="0" borderId="22" xfId="0" applyNumberFormat="1" applyFont="1" applyBorder="1"/>
    <xf numFmtId="0" fontId="5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/>
    <xf numFmtId="2" fontId="5" fillId="0" borderId="7" xfId="0" applyNumberFormat="1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5;&#1078;&#1077;&#1076;&#1085;&#1077;&#1074;&#1085;&#1086;&#1077;%20&#1084;&#1077;&#1085;&#1102;\&#1045;&#1078;&#1077;&#1076;&#1085;&#1077;&#1074;&#1085;&#1086;&#1077;%20&#1084;&#1077;&#1085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78;&#1077;&#1076;&#1085;&#1077;&#1074;&#1085;&#1086;&#1077;%20&#1084;&#1077;&#1085;&#1102;\&#1053;&#1086;&#1074;&#1086;&#1077;%20&#1084;&#1077;&#1085;&#1102;\&#1044;&#1077;&#1085;&#110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ень-1_1-4"/>
      <sheetName val="День-1_5-9"/>
      <sheetName val="День-2_1-4"/>
      <sheetName val="День-2_5-9"/>
      <sheetName val="День-4_1-4"/>
      <sheetName val="День-4_5-9"/>
      <sheetName val="День-5_1-4"/>
      <sheetName val="День-5_5-9"/>
      <sheetName val="День-6_1-4"/>
      <sheetName val="День-6_5-9"/>
      <sheetName val="День-7_1-4"/>
      <sheetName val="День-7_5-9"/>
      <sheetName val="День-8_1-4"/>
      <sheetName val="День-8_5-9"/>
      <sheetName val="День-9_1-4"/>
      <sheetName val="День-9_5-9"/>
      <sheetName val="День-10_1-4"/>
      <sheetName val="День-10_5-9"/>
    </sheetNames>
    <sheetDataSet>
      <sheetData sheetId="0">
        <row r="4">
          <cell r="A4" t="str">
            <v>Вареники с картофелем и маслом</v>
          </cell>
          <cell r="B4">
            <v>200</v>
          </cell>
          <cell r="C4">
            <v>13.2</v>
          </cell>
          <cell r="D4">
            <v>8.7799999999999994</v>
          </cell>
          <cell r="E4">
            <v>57.8</v>
          </cell>
          <cell r="F4">
            <v>370</v>
          </cell>
        </row>
        <row r="5">
          <cell r="A5" t="str">
            <v>Бутерброд с маслом</v>
          </cell>
          <cell r="B5">
            <v>40</v>
          </cell>
          <cell r="C5">
            <v>4</v>
          </cell>
          <cell r="D5">
            <v>16.7</v>
          </cell>
          <cell r="E5">
            <v>23.8</v>
          </cell>
          <cell r="F5">
            <v>138</v>
          </cell>
        </row>
        <row r="6">
          <cell r="A6" t="str">
            <v>Чай с сахаром</v>
          </cell>
          <cell r="B6">
            <v>200</v>
          </cell>
          <cell r="C6">
            <v>0.1</v>
          </cell>
          <cell r="D6">
            <v>0.03</v>
          </cell>
          <cell r="E6">
            <v>9.9</v>
          </cell>
          <cell r="F6">
            <v>35</v>
          </cell>
        </row>
        <row r="7">
          <cell r="A7" t="str">
            <v>Хлеб ржано-пшеничный</v>
          </cell>
          <cell r="B7">
            <v>20</v>
          </cell>
          <cell r="C7">
            <v>1.1200000000000001</v>
          </cell>
          <cell r="D7">
            <v>0.22</v>
          </cell>
          <cell r="E7">
            <v>10.3</v>
          </cell>
          <cell r="F7">
            <v>49</v>
          </cell>
        </row>
        <row r="8">
          <cell r="B8">
            <v>100</v>
          </cell>
          <cell r="C8">
            <v>0.9</v>
          </cell>
          <cell r="D8">
            <v>0.2</v>
          </cell>
          <cell r="E8">
            <v>8.1</v>
          </cell>
          <cell r="F8">
            <v>36</v>
          </cell>
        </row>
        <row r="9">
          <cell r="A9" t="str">
            <v>Яблоко</v>
          </cell>
          <cell r="B9">
            <v>100</v>
          </cell>
          <cell r="C9">
            <v>0.4</v>
          </cell>
          <cell r="D9">
            <v>0.4</v>
          </cell>
          <cell r="E9">
            <v>9.8000000000000007</v>
          </cell>
          <cell r="F9">
            <v>47</v>
          </cell>
        </row>
        <row r="11">
          <cell r="A11" t="str">
            <v>Салат из свежих помидоров</v>
          </cell>
          <cell r="B11">
            <v>100</v>
          </cell>
          <cell r="C11">
            <v>0.9</v>
          </cell>
          <cell r="D11">
            <v>5.0999999999999996</v>
          </cell>
          <cell r="E11">
            <v>8.3000000000000007</v>
          </cell>
          <cell r="F11">
            <v>82</v>
          </cell>
        </row>
        <row r="12">
          <cell r="A12" t="str">
            <v>Борщ с капустой и картофелем</v>
          </cell>
          <cell r="B12">
            <v>250</v>
          </cell>
          <cell r="C12">
            <v>2.8</v>
          </cell>
          <cell r="D12">
            <v>9.9</v>
          </cell>
          <cell r="E12">
            <v>16.3</v>
          </cell>
          <cell r="F12">
            <v>165</v>
          </cell>
        </row>
        <row r="13">
          <cell r="A13" t="str">
            <v>с куринной грудкой</v>
          </cell>
          <cell r="B13">
            <v>100</v>
          </cell>
          <cell r="C13">
            <v>22.5</v>
          </cell>
          <cell r="D13">
            <v>2.62</v>
          </cell>
          <cell r="E13">
            <v>0</v>
          </cell>
          <cell r="F13">
            <v>120</v>
          </cell>
        </row>
        <row r="14">
          <cell r="A14" t="str">
            <v>Макаронные изделия отварные</v>
          </cell>
          <cell r="B14">
            <v>180</v>
          </cell>
          <cell r="C14">
            <v>8.4</v>
          </cell>
          <cell r="D14">
            <v>6.4</v>
          </cell>
          <cell r="E14">
            <v>51</v>
          </cell>
          <cell r="F14">
            <v>301</v>
          </cell>
        </row>
        <row r="15">
          <cell r="A15" t="str">
            <v>Гуляш из свинины</v>
          </cell>
          <cell r="B15">
            <v>100</v>
          </cell>
          <cell r="C15">
            <v>10.1</v>
          </cell>
          <cell r="D15">
            <v>21.3</v>
          </cell>
          <cell r="E15">
            <v>0.86</v>
          </cell>
          <cell r="F15">
            <v>185</v>
          </cell>
        </row>
        <row r="16">
          <cell r="A16" t="str">
            <v>Какао с молоком</v>
          </cell>
          <cell r="B16">
            <v>200</v>
          </cell>
          <cell r="C16">
            <v>3.6</v>
          </cell>
          <cell r="D16">
            <v>2.7</v>
          </cell>
          <cell r="E16">
            <v>13.8</v>
          </cell>
          <cell r="F16">
            <v>93</v>
          </cell>
        </row>
        <row r="17">
          <cell r="A17" t="str">
            <v>Хлеб пшеничный</v>
          </cell>
          <cell r="B17">
            <v>60</v>
          </cell>
          <cell r="C17">
            <v>4.5</v>
          </cell>
          <cell r="D17">
            <v>0.54</v>
          </cell>
          <cell r="E17">
            <v>28</v>
          </cell>
          <cell r="F17">
            <v>128.16</v>
          </cell>
        </row>
        <row r="18">
          <cell r="A18" t="str">
            <v>Яблоко</v>
          </cell>
          <cell r="B18">
            <v>100</v>
          </cell>
          <cell r="C18">
            <v>0.4</v>
          </cell>
          <cell r="D18">
            <v>0.4</v>
          </cell>
          <cell r="E18">
            <v>9.8000000000000007</v>
          </cell>
          <cell r="F18">
            <v>47</v>
          </cell>
        </row>
        <row r="19">
          <cell r="A19" t="str">
            <v>Печенье</v>
          </cell>
          <cell r="B19">
            <v>100</v>
          </cell>
          <cell r="C19">
            <v>0.53</v>
          </cell>
          <cell r="D19">
            <v>0.77</v>
          </cell>
          <cell r="E19">
            <v>5.04</v>
          </cell>
          <cell r="F19">
            <v>29.54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8">
          <cell r="A8" t="str">
            <v>Итого:</v>
          </cell>
        </row>
        <row r="18">
          <cell r="A18" t="str">
            <v>Итого: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Layout" topLeftCell="A2" zoomScaleNormal="100" workbookViewId="0">
      <selection activeCell="H26" sqref="H26"/>
    </sheetView>
  </sheetViews>
  <sheetFormatPr defaultRowHeight="15" x14ac:dyDescent="0.25"/>
  <cols>
    <col min="1" max="1" width="26.5703125" customWidth="1"/>
    <col min="2" max="2" width="10" customWidth="1"/>
    <col min="3" max="3" width="11.28515625" customWidth="1"/>
    <col min="8" max="8" width="9.7109375" customWidth="1"/>
    <col min="9" max="9" width="11.28515625" customWidth="1"/>
  </cols>
  <sheetData>
    <row r="1" spans="1:13" ht="55.15" customHeight="1" x14ac:dyDescent="0.25">
      <c r="B1" s="1"/>
      <c r="I1" s="2" t="s">
        <v>0</v>
      </c>
      <c r="J1" s="2"/>
      <c r="K1" s="2"/>
      <c r="L1" s="2"/>
      <c r="M1" s="2"/>
    </row>
    <row r="2" spans="1:13" ht="21" thickBot="1" x14ac:dyDescent="0.3">
      <c r="B2" s="1"/>
      <c r="C2" s="3" t="s">
        <v>1</v>
      </c>
      <c r="D2" s="3"/>
      <c r="E2" s="3"/>
      <c r="F2" s="3"/>
      <c r="M2" s="4" t="s">
        <v>2</v>
      </c>
    </row>
    <row r="3" spans="1:13" ht="30.75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1" t="s">
        <v>4</v>
      </c>
      <c r="I3" s="7" t="s">
        <v>5</v>
      </c>
      <c r="J3" s="8" t="s">
        <v>6</v>
      </c>
      <c r="K3" s="9" t="s">
        <v>7</v>
      </c>
      <c r="L3" s="9" t="s">
        <v>8</v>
      </c>
      <c r="M3" s="10" t="s">
        <v>9</v>
      </c>
    </row>
    <row r="4" spans="1:13" ht="16.899999999999999" customHeight="1" thickBot="1" x14ac:dyDescent="0.3">
      <c r="A4" s="12" t="s">
        <v>10</v>
      </c>
      <c r="B4" s="13"/>
      <c r="C4" s="14"/>
      <c r="D4" s="15"/>
      <c r="E4" s="16"/>
      <c r="F4" s="16"/>
      <c r="G4" s="17"/>
      <c r="H4" s="18" t="s">
        <v>11</v>
      </c>
      <c r="I4" s="14"/>
      <c r="J4" s="15"/>
      <c r="K4" s="16"/>
      <c r="L4" s="16"/>
      <c r="M4" s="17"/>
    </row>
    <row r="5" spans="1:13" ht="27.75" customHeight="1" x14ac:dyDescent="0.25">
      <c r="A5" s="19" t="str">
        <f>[1]Лист1!A4</f>
        <v>Вареники с картофелем и маслом</v>
      </c>
      <c r="B5" s="20">
        <v>136</v>
      </c>
      <c r="C5" s="21">
        <v>21.67</v>
      </c>
      <c r="D5" s="22">
        <f>[1]Лист1!C4/[1]Лист1!B4*B5</f>
        <v>8.9760000000000009</v>
      </c>
      <c r="E5" s="23">
        <f>[1]Лист1!D4/[1]Лист1!B4*B5</f>
        <v>5.9703999999999997</v>
      </c>
      <c r="F5" s="23">
        <f>[1]Лист1!E4/[1]Лист1!B4*B5</f>
        <v>39.303999999999995</v>
      </c>
      <c r="G5" s="24">
        <f>[1]Лист1!F4/[1]Лист1!B4*B5</f>
        <v>251.60000000000002</v>
      </c>
      <c r="H5" s="20">
        <v>210</v>
      </c>
      <c r="I5" s="25">
        <v>32.409999999999997</v>
      </c>
      <c r="J5" s="22">
        <f>[1]Лист1!C4/[1]Лист1!B4*H5</f>
        <v>13.860000000000001</v>
      </c>
      <c r="K5" s="23">
        <f>[1]Лист1!D4/[1]Лист1!B4*H5</f>
        <v>9.2189999999999994</v>
      </c>
      <c r="L5" s="23">
        <f>[1]Лист1!E4/[1]Лист1!B4*H5</f>
        <v>60.69</v>
      </c>
      <c r="M5" s="24">
        <f>[1]Лист1!F4/[1]Лист1!B4*H5</f>
        <v>388.5</v>
      </c>
    </row>
    <row r="6" spans="1:13" ht="16.899999999999999" customHeight="1" x14ac:dyDescent="0.25">
      <c r="A6" s="19" t="str">
        <f>[1]Лист1!A5</f>
        <v>Бутерброд с маслом</v>
      </c>
      <c r="B6" s="26">
        <v>40</v>
      </c>
      <c r="C6" s="27">
        <v>7.96</v>
      </c>
      <c r="D6" s="22">
        <f>[1]Лист1!C5/[1]Лист1!B5*B6</f>
        <v>4</v>
      </c>
      <c r="E6" s="23">
        <f>[1]Лист1!D5/[1]Лист1!B5*B6</f>
        <v>16.7</v>
      </c>
      <c r="F6" s="23">
        <f>[1]Лист1!E5/[1]Лист1!B5*B6</f>
        <v>23.799999999999997</v>
      </c>
      <c r="G6" s="24">
        <f>[1]Лист1!F5/[1]Лист1!B5*B6</f>
        <v>138</v>
      </c>
      <c r="H6" s="28">
        <v>40</v>
      </c>
      <c r="I6" s="29">
        <v>7.96</v>
      </c>
      <c r="J6" s="22">
        <f>[1]Лист1!C5/[1]Лист1!B5*H6</f>
        <v>4</v>
      </c>
      <c r="K6" s="23">
        <f>[1]Лист1!D5/[1]Лист1!B5*H6</f>
        <v>16.7</v>
      </c>
      <c r="L6" s="23">
        <f>[1]Лист1!E5/[1]Лист1!B5*H6</f>
        <v>23.799999999999997</v>
      </c>
      <c r="M6" s="24">
        <f>[1]Лист1!F5/[1]Лист1!B5*H6</f>
        <v>138</v>
      </c>
    </row>
    <row r="7" spans="1:13" ht="16.899999999999999" customHeight="1" x14ac:dyDescent="0.25">
      <c r="A7" s="19" t="str">
        <f>[1]Лист1!A6</f>
        <v>Чай с сахаром</v>
      </c>
      <c r="B7" s="26">
        <v>200</v>
      </c>
      <c r="C7" s="27">
        <v>0.76</v>
      </c>
      <c r="D7" s="22">
        <f>[1]Лист1!C6/[1]Лист1!B6*B7</f>
        <v>0.1</v>
      </c>
      <c r="E7" s="23">
        <f>[1]Лист1!D6/[1]Лист1!B6*B7</f>
        <v>0.03</v>
      </c>
      <c r="F7" s="23">
        <f>[1]Лист1!E6/[1]Лист1!B6*B7</f>
        <v>9.9</v>
      </c>
      <c r="G7" s="24">
        <f>[1]Лист1!F6/[1]Лист1!B6*B7</f>
        <v>35</v>
      </c>
      <c r="H7" s="28">
        <v>200</v>
      </c>
      <c r="I7" s="27">
        <v>0.76</v>
      </c>
      <c r="J7" s="22">
        <f>[1]Лист1!C6/[1]Лист1!B6*H7</f>
        <v>0.1</v>
      </c>
      <c r="K7" s="23">
        <f>[1]Лист1!D6/[1]Лист1!B6*H7</f>
        <v>0.03</v>
      </c>
      <c r="L7" s="23">
        <f>[1]Лист1!E6/[1]Лист1!B6*H7</f>
        <v>9.9</v>
      </c>
      <c r="M7" s="24">
        <f>[1]Лист1!F6/[1]Лист1!B6*H7</f>
        <v>35</v>
      </c>
    </row>
    <row r="8" spans="1:13" ht="16.899999999999999" customHeight="1" x14ac:dyDescent="0.25">
      <c r="A8" s="19" t="str">
        <f>[1]Лист1!A7</f>
        <v>Хлеб ржано-пшеничный</v>
      </c>
      <c r="B8" s="26">
        <v>0</v>
      </c>
      <c r="C8" s="27"/>
      <c r="D8" s="22">
        <f>[1]Лист1!C7/[1]Лист1!B7*B8</f>
        <v>0</v>
      </c>
      <c r="E8" s="23">
        <f>[1]Лист1!D7/[1]Лист1!B7*B8</f>
        <v>0</v>
      </c>
      <c r="F8" s="23">
        <f>[1]Лист1!E7/[1]Лист1!B7*B8</f>
        <v>0</v>
      </c>
      <c r="G8" s="24">
        <f>[1]Лист1!F7/[1]Лист1!B7*B8</f>
        <v>0</v>
      </c>
      <c r="H8" s="28">
        <v>0</v>
      </c>
      <c r="I8" s="29"/>
      <c r="J8" s="22">
        <f>[1]Лист1!C7/[1]Лист1!B7*H8</f>
        <v>0</v>
      </c>
      <c r="K8" s="23">
        <f>[1]Лист1!D7/[1]Лист1!B7*H8</f>
        <v>0</v>
      </c>
      <c r="L8" s="23">
        <f>[1]Лист1!E7/[1]Лист1!B7*H8</f>
        <v>0</v>
      </c>
      <c r="M8" s="24">
        <f>[1]Лист1!F7/[1]Лист1!B7*H8</f>
        <v>0</v>
      </c>
    </row>
    <row r="9" spans="1:13" ht="16.899999999999999" customHeight="1" x14ac:dyDescent="0.25">
      <c r="A9" s="30" t="str">
        <f>[1]Лист1!A9</f>
        <v>Яблоко</v>
      </c>
      <c r="B9" s="26">
        <v>0</v>
      </c>
      <c r="C9" s="29"/>
      <c r="D9" s="22">
        <f>[1]Лист1!C9/[1]Лист1!B9*B9</f>
        <v>0</v>
      </c>
      <c r="E9" s="23">
        <f>[1]Лист1!D9/[1]Лист1!B9*B9</f>
        <v>0</v>
      </c>
      <c r="F9" s="23">
        <f>[1]Лист1!E9/[1]Лист1!B9*B9</f>
        <v>0</v>
      </c>
      <c r="G9" s="24">
        <f>[1]Лист1!F9/[1]Лист1!B9*B9</f>
        <v>0</v>
      </c>
      <c r="H9" s="28">
        <v>182</v>
      </c>
      <c r="I9" s="27">
        <v>25.3</v>
      </c>
      <c r="J9" s="22">
        <f>[1]Лист1!C9/[1]Лист1!B9*H9</f>
        <v>0.72799999999999998</v>
      </c>
      <c r="K9" s="23">
        <f>[1]Лист1!D9/[1]Лист1!B9*H9</f>
        <v>0.72799999999999998</v>
      </c>
      <c r="L9" s="23">
        <f>[1]Лист1!E9/[1]Лист1!B9*H9</f>
        <v>17.836000000000002</v>
      </c>
      <c r="M9" s="24">
        <f>[1]Лист1!F9/[1]Лист1!B9*H9</f>
        <v>85.539999999999992</v>
      </c>
    </row>
    <row r="10" spans="1:13" s="38" customFormat="1" ht="16.899999999999999" customHeight="1" x14ac:dyDescent="0.25">
      <c r="A10" s="31" t="str">
        <f>[2]Лист1!A8</f>
        <v>Итого:</v>
      </c>
      <c r="B10" s="32">
        <f>SUM(B5:B9)</f>
        <v>376</v>
      </c>
      <c r="C10" s="33">
        <f>SUM(C5:C9)</f>
        <v>30.390000000000004</v>
      </c>
      <c r="D10" s="34">
        <f>SUM(D5:D9)</f>
        <v>13.076000000000001</v>
      </c>
      <c r="E10" s="35">
        <f>SUM(E5:E9)</f>
        <v>22.700400000000002</v>
      </c>
      <c r="F10" s="35">
        <f t="shared" ref="F10:G10" si="0">SUM(F5:F9)</f>
        <v>73.003999999999991</v>
      </c>
      <c r="G10" s="36">
        <f t="shared" si="0"/>
        <v>424.6</v>
      </c>
      <c r="H10" s="37">
        <f>SUM(H5:H9)</f>
        <v>632</v>
      </c>
      <c r="I10" s="33">
        <f>SUM(I5:I9)</f>
        <v>66.429999999999993</v>
      </c>
      <c r="J10" s="34">
        <f t="shared" ref="J10:M10" si="1">SUM(J5:J9)</f>
        <v>18.688000000000002</v>
      </c>
      <c r="K10" s="35">
        <f>SUM(K5:K9)</f>
        <v>26.677</v>
      </c>
      <c r="L10" s="35">
        <f t="shared" si="1"/>
        <v>112.226</v>
      </c>
      <c r="M10" s="36">
        <f t="shared" si="1"/>
        <v>647.04</v>
      </c>
    </row>
    <row r="11" spans="1:13" s="38" customFormat="1" ht="16.899999999999999" customHeight="1" thickBot="1" x14ac:dyDescent="0.3">
      <c r="A11" s="39"/>
      <c r="B11" s="40"/>
      <c r="C11" s="41"/>
      <c r="D11" s="42"/>
      <c r="E11" s="43"/>
      <c r="F11" s="43"/>
      <c r="G11" s="44"/>
      <c r="H11" s="45"/>
      <c r="I11" s="41"/>
      <c r="J11" s="42"/>
      <c r="K11" s="43"/>
      <c r="L11" s="43"/>
      <c r="M11" s="44"/>
    </row>
    <row r="12" spans="1:13" ht="16.899999999999999" customHeight="1" thickBot="1" x14ac:dyDescent="0.3">
      <c r="A12" s="12" t="s">
        <v>12</v>
      </c>
      <c r="B12" s="46"/>
      <c r="C12" s="14"/>
      <c r="D12" s="47"/>
      <c r="E12" s="48"/>
      <c r="F12" s="48"/>
      <c r="G12" s="49"/>
      <c r="H12" s="18" t="s">
        <v>11</v>
      </c>
      <c r="I12" s="14"/>
      <c r="J12" s="15"/>
      <c r="K12" s="16"/>
      <c r="L12" s="16"/>
      <c r="M12" s="17"/>
    </row>
    <row r="13" spans="1:13" ht="17.25" customHeight="1" x14ac:dyDescent="0.25">
      <c r="A13" s="19" t="str">
        <f>[1]Лист1!A11</f>
        <v>Салат из свежих помидоров</v>
      </c>
      <c r="B13" s="20">
        <v>0</v>
      </c>
      <c r="C13" s="25">
        <v>0</v>
      </c>
      <c r="D13" s="22">
        <f>[1]Лист1!C11/[1]Лист1!B11*B13</f>
        <v>0</v>
      </c>
      <c r="E13" s="23">
        <f>[1]Лист1!D11/[1]Лист1!B11*B13</f>
        <v>0</v>
      </c>
      <c r="F13" s="23">
        <f>[1]Лист1!E11/[1]Лист1!B11*B13</f>
        <v>0</v>
      </c>
      <c r="G13" s="24">
        <f>[1]Лист1!F11/[1]Лист1!B11*B13</f>
        <v>0</v>
      </c>
      <c r="H13" s="20">
        <v>0</v>
      </c>
      <c r="I13" s="25">
        <f t="shared" ref="I13" si="2">SUM(B13:H13)</f>
        <v>0</v>
      </c>
      <c r="J13" s="22">
        <f>[1]Лист1!C11/[1]Лист1!B11*H13</f>
        <v>0</v>
      </c>
      <c r="K13" s="23">
        <f>[1]Лист1!D11/[1]Лист1!B11*H13</f>
        <v>0</v>
      </c>
      <c r="L13" s="23">
        <f>[1]Лист1!E11/[1]Лист1!B11*H13</f>
        <v>0</v>
      </c>
      <c r="M13" s="24">
        <f>[1]Лист1!F11/[1]Лист1!B11*H13</f>
        <v>0</v>
      </c>
    </row>
    <row r="14" spans="1:13" ht="30" customHeight="1" x14ac:dyDescent="0.25">
      <c r="A14" s="19" t="str">
        <f>[1]Лист1!A12</f>
        <v>Борщ с капустой и картофелем</v>
      </c>
      <c r="B14" s="20">
        <v>250</v>
      </c>
      <c r="C14" s="25">
        <v>9.23</v>
      </c>
      <c r="D14" s="22">
        <f>[1]Лист1!C12/[1]Лист1!B12*B14</f>
        <v>2.8</v>
      </c>
      <c r="E14" s="23">
        <f>[1]Лист1!D12/[1]Лист1!B12*B14</f>
        <v>9.9</v>
      </c>
      <c r="F14" s="23">
        <f>[1]Лист1!E12/[1]Лист1!B12*B14</f>
        <v>16.3</v>
      </c>
      <c r="G14" s="24">
        <f>[1]Лист1!F12/[1]Лист1!B12*B14</f>
        <v>165</v>
      </c>
      <c r="H14" s="20">
        <v>250</v>
      </c>
      <c r="I14" s="25">
        <v>10.52</v>
      </c>
      <c r="J14" s="22">
        <f>[1]Лист1!C12/[1]Лист1!B12*H14</f>
        <v>2.8</v>
      </c>
      <c r="K14" s="23">
        <f>[1]Лист1!D12/[1]Лист1!B12*H14</f>
        <v>9.9</v>
      </c>
      <c r="L14" s="23">
        <f>[1]Лист1!E12/[1]Лист1!B12*H14</f>
        <v>16.3</v>
      </c>
      <c r="M14" s="24">
        <f>[1]Лист1!F12/[1]Лист1!B12*H14</f>
        <v>165</v>
      </c>
    </row>
    <row r="15" spans="1:13" ht="15.6" customHeight="1" x14ac:dyDescent="0.25">
      <c r="A15" s="19" t="str">
        <f>[1]Лист1!A13</f>
        <v>с куринной грудкой</v>
      </c>
      <c r="B15" s="20">
        <v>15</v>
      </c>
      <c r="C15" s="25"/>
      <c r="D15" s="22">
        <f>[1]Лист1!C13/[1]Лист1!B13*B15</f>
        <v>3.375</v>
      </c>
      <c r="E15" s="23">
        <f>[1]Лист1!D13/[1]Лист1!B13*B15</f>
        <v>0.39300000000000002</v>
      </c>
      <c r="F15" s="23">
        <f>[1]Лист1!E13/[1]Лист1!B13*B15</f>
        <v>0</v>
      </c>
      <c r="G15" s="24">
        <f>[1]Лист1!F13/[1]Лист1!B13*B15</f>
        <v>18</v>
      </c>
      <c r="H15" s="20">
        <v>60</v>
      </c>
      <c r="I15" s="25"/>
      <c r="J15" s="22">
        <f>[1]Лист1!C13/[1]Лист1!B13*H15</f>
        <v>13.5</v>
      </c>
      <c r="K15" s="23">
        <f>[1]Лист1!D13/[1]Лист1!B13*H15</f>
        <v>1.5720000000000001</v>
      </c>
      <c r="L15" s="23">
        <f>[1]Лист1!E13/[1]Лист1!B13*H15</f>
        <v>0</v>
      </c>
      <c r="M15" s="24">
        <f>[1]Лист1!F13/[1]Лист1!B13*H15</f>
        <v>72</v>
      </c>
    </row>
    <row r="16" spans="1:13" ht="27.75" customHeight="1" x14ac:dyDescent="0.25">
      <c r="A16" s="19" t="str">
        <f>[1]Лист1!A14</f>
        <v>Макаронные изделия отварные</v>
      </c>
      <c r="B16" s="20">
        <v>180</v>
      </c>
      <c r="C16" s="25">
        <v>5.54</v>
      </c>
      <c r="D16" s="22">
        <f>[1]Лист1!C14/[1]Лист1!B14*B16</f>
        <v>8.4</v>
      </c>
      <c r="E16" s="23">
        <f>[1]Лист1!D14/[1]Лист1!B14*B16</f>
        <v>6.4</v>
      </c>
      <c r="F16" s="23">
        <f>[1]Лист1!E14/[1]Лист1!B14*B16</f>
        <v>51</v>
      </c>
      <c r="G16" s="24">
        <f>[1]Лист1!F14/[1]Лист1!B14*B16</f>
        <v>301</v>
      </c>
      <c r="H16" s="20">
        <v>180</v>
      </c>
      <c r="I16" s="25">
        <v>5.54</v>
      </c>
      <c r="J16" s="22">
        <f>[1]Лист1!C14/[1]Лист1!B14*H16</f>
        <v>8.4</v>
      </c>
      <c r="K16" s="23">
        <f>[1]Лист1!D14/[1]Лист1!B14*H16</f>
        <v>6.4</v>
      </c>
      <c r="L16" s="23">
        <f>[1]Лист1!E14/[1]Лист1!B14*H16</f>
        <v>51</v>
      </c>
      <c r="M16" s="24">
        <f>[1]Лист1!F14/[1]Лист1!B14*H16</f>
        <v>301</v>
      </c>
    </row>
    <row r="17" spans="1:13" ht="15.6" customHeight="1" x14ac:dyDescent="0.25">
      <c r="A17" s="19" t="str">
        <f>[1]Лист1!A15</f>
        <v>Гуляш из свинины</v>
      </c>
      <c r="B17" s="20">
        <v>100</v>
      </c>
      <c r="C17" s="25">
        <v>30.14</v>
      </c>
      <c r="D17" s="22">
        <f>[1]Лист1!C15/[1]Лист1!B15*B17</f>
        <v>10.1</v>
      </c>
      <c r="E17" s="23">
        <f>[1]Лист1!D15/[1]Лист1!B15*B17</f>
        <v>21.3</v>
      </c>
      <c r="F17" s="23">
        <f>[1]Лист1!E15/[1]Лист1!B15*B17</f>
        <v>0.86</v>
      </c>
      <c r="G17" s="24">
        <f>[1]Лист1!F15/[1]Лист1!B15*B17</f>
        <v>185</v>
      </c>
      <c r="H17" s="20">
        <v>100</v>
      </c>
      <c r="I17" s="25">
        <v>30.14</v>
      </c>
      <c r="J17" s="22">
        <f>[1]Лист1!C15/[1]Лист1!B15*H17</f>
        <v>10.1</v>
      </c>
      <c r="K17" s="23">
        <f>[1]Лист1!D15/[1]Лист1!B15*H17</f>
        <v>21.3</v>
      </c>
      <c r="L17" s="23">
        <f>[1]Лист1!E15/[1]Лист1!B15*H17</f>
        <v>0.86</v>
      </c>
      <c r="M17" s="24">
        <f>[1]Лист1!F15/[1]Лист1!B15*H17</f>
        <v>185</v>
      </c>
    </row>
    <row r="18" spans="1:13" ht="16.899999999999999" customHeight="1" x14ac:dyDescent="0.25">
      <c r="A18" s="19" t="str">
        <f>[1]Лист1!A16</f>
        <v>Какао с молоком</v>
      </c>
      <c r="B18" s="20">
        <v>200</v>
      </c>
      <c r="C18" s="25">
        <v>7.75</v>
      </c>
      <c r="D18" s="22">
        <f>[1]Лист1!C16/[1]Лист1!B16*B18</f>
        <v>3.6000000000000005</v>
      </c>
      <c r="E18" s="23">
        <f>[1]Лист1!D16/[1]Лист1!B16*B18</f>
        <v>2.7</v>
      </c>
      <c r="F18" s="23">
        <f>[1]Лист1!E16/[1]Лист1!B16*B18</f>
        <v>13.8</v>
      </c>
      <c r="G18" s="24">
        <f>[1]Лист1!F16/[1]Лист1!B16*B18</f>
        <v>93</v>
      </c>
      <c r="H18" s="20">
        <v>200</v>
      </c>
      <c r="I18" s="25">
        <v>7.75</v>
      </c>
      <c r="J18" s="22">
        <f>[1]Лист1!C16/[1]Лист1!B16*H18</f>
        <v>3.6000000000000005</v>
      </c>
      <c r="K18" s="23">
        <f>[1]Лист1!D16/[1]Лист1!B16*H18</f>
        <v>2.7</v>
      </c>
      <c r="L18" s="23">
        <f>[1]Лист1!E16/[1]Лист1!B16*H18</f>
        <v>13.8</v>
      </c>
      <c r="M18" s="24">
        <f>[1]Лист1!F16/[1]Лист1!B16*H18</f>
        <v>93</v>
      </c>
    </row>
    <row r="19" spans="1:13" ht="15" customHeight="1" x14ac:dyDescent="0.25">
      <c r="A19" s="19" t="str">
        <f>[1]Лист1!A17</f>
        <v>Хлеб пшеничный</v>
      </c>
      <c r="B19" s="20">
        <v>40</v>
      </c>
      <c r="C19" s="25">
        <v>2.62</v>
      </c>
      <c r="D19" s="22">
        <f>[1]Лист1!C17/[1]Лист1!B17*B19</f>
        <v>3</v>
      </c>
      <c r="E19" s="23">
        <f>[1]Лист1!D17/[1]Лист1!B17*B19</f>
        <v>0.36000000000000004</v>
      </c>
      <c r="F19" s="23">
        <f>[1]Лист1!E17/[1]Лист1!B17*B19</f>
        <v>18.666666666666668</v>
      </c>
      <c r="G19" s="24">
        <f>[1]Лист1!F17/[1]Лист1!B17*B19</f>
        <v>85.44</v>
      </c>
      <c r="H19" s="20">
        <v>40</v>
      </c>
      <c r="I19" s="25">
        <v>2.62</v>
      </c>
      <c r="J19" s="22">
        <f>[1]Лист1!C17/[1]Лист1!B17*H19</f>
        <v>3</v>
      </c>
      <c r="K19" s="23">
        <f>[1]Лист1!D17/[1]Лист1!B17*H19</f>
        <v>0.36000000000000004</v>
      </c>
      <c r="L19" s="23">
        <f>[1]Лист1!E17/[1]Лист1!B17*H19</f>
        <v>18.666666666666668</v>
      </c>
      <c r="M19" s="24">
        <f>[1]Лист1!F17/[1]Лист1!B17*H19</f>
        <v>85.44</v>
      </c>
    </row>
    <row r="20" spans="1:13" s="38" customFormat="1" ht="16.899999999999999" customHeight="1" x14ac:dyDescent="0.25">
      <c r="A20" s="30" t="str">
        <f>[1]Лист1!A18</f>
        <v>Яблоко</v>
      </c>
      <c r="B20" s="26">
        <v>50.6</v>
      </c>
      <c r="C20" s="29">
        <v>8.35</v>
      </c>
      <c r="D20" s="50">
        <f>[1]Лист1!C18/[1]Лист1!B18*B20</f>
        <v>0.2024</v>
      </c>
      <c r="E20" s="51">
        <f>[1]Лист1!D18/[1]Лист1!B18*B20</f>
        <v>0.2024</v>
      </c>
      <c r="F20" s="51">
        <f>[1]Лист1!E18/[1]Лист1!B18*B20</f>
        <v>4.9588000000000001</v>
      </c>
      <c r="G20" s="52">
        <f>[1]Лист1!F18/[1]Лист1!B18*B20</f>
        <v>23.782</v>
      </c>
      <c r="H20" s="26">
        <v>0</v>
      </c>
      <c r="I20" s="29"/>
      <c r="J20" s="50">
        <f>[1]Лист1!C18/[1]Лист1!B18*H20</f>
        <v>0</v>
      </c>
      <c r="K20" s="51">
        <f>[1]Лист1!D18/[1]Лист1!B18*H20</f>
        <v>0</v>
      </c>
      <c r="L20" s="51">
        <f>[1]Лист1!E18/[1]Лист1!B18*H20</f>
        <v>0</v>
      </c>
      <c r="M20" s="52">
        <f>[1]Лист1!F18/[1]Лист1!B18*H20</f>
        <v>0</v>
      </c>
    </row>
    <row r="21" spans="1:13" ht="16.899999999999999" customHeight="1" thickBot="1" x14ac:dyDescent="0.3">
      <c r="A21" s="53" t="str">
        <f>[2]Лист1!A18</f>
        <v>Итого:</v>
      </c>
      <c r="B21" s="54">
        <f>SUM(B13:B20)</f>
        <v>835.6</v>
      </c>
      <c r="C21" s="55">
        <f>SUM(C13:C20)</f>
        <v>63.629999999999995</v>
      </c>
      <c r="D21" s="56">
        <f>SUM(D13:D19)</f>
        <v>31.274999999999999</v>
      </c>
      <c r="E21" s="57">
        <f>SUM(E13:E19)</f>
        <v>41.053000000000004</v>
      </c>
      <c r="F21" s="57">
        <f>SUM(F13:F19)</f>
        <v>100.62666666666667</v>
      </c>
      <c r="G21" s="58">
        <f>SUM(G13:G19)</f>
        <v>847.44</v>
      </c>
      <c r="H21" s="54">
        <f>SUM(H13:H20)</f>
        <v>830</v>
      </c>
      <c r="I21" s="59">
        <f>SUM(I13:I20)</f>
        <v>56.57</v>
      </c>
      <c r="J21" s="56">
        <f>SUM(J13:J19)</f>
        <v>41.400000000000006</v>
      </c>
      <c r="K21" s="57">
        <f>SUM(K13:K19)</f>
        <v>42.231999999999999</v>
      </c>
      <c r="L21" s="57">
        <f>SUM(L13:L19)</f>
        <v>100.62666666666667</v>
      </c>
      <c r="M21" s="58">
        <f>SUM(M13:M19)</f>
        <v>901.44</v>
      </c>
    </row>
    <row r="23" spans="1:13" x14ac:dyDescent="0.25">
      <c r="A23" s="60" t="s">
        <v>13</v>
      </c>
      <c r="B23" s="60"/>
      <c r="H23" s="60" t="s">
        <v>14</v>
      </c>
      <c r="I23" s="60"/>
      <c r="J23" s="60"/>
      <c r="K23" s="60"/>
      <c r="L23" s="60"/>
    </row>
  </sheetData>
  <mergeCells count="4">
    <mergeCell ref="I1:M1"/>
    <mergeCell ref="C2:F2"/>
    <mergeCell ref="A23:B23"/>
    <mergeCell ref="H23:L23"/>
  </mergeCells>
  <pageMargins left="0.25" right="0.25" top="0.5" bottom="0.520833333333333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topLeftCell="A4" zoomScaleNormal="100" workbookViewId="0">
      <selection activeCell="H26" sqref="H26"/>
    </sheetView>
  </sheetViews>
  <sheetFormatPr defaultRowHeight="15" x14ac:dyDescent="0.25"/>
  <cols>
    <col min="1" max="1" width="25.42578125" customWidth="1"/>
    <col min="2" max="2" width="10.28515625" customWidth="1"/>
    <col min="3" max="3" width="11.5703125" customWidth="1"/>
    <col min="8" max="8" width="9.7109375" customWidth="1"/>
    <col min="9" max="9" width="11.28515625" customWidth="1"/>
  </cols>
  <sheetData>
    <row r="1" spans="1:13" ht="55.15" customHeight="1" x14ac:dyDescent="0.25">
      <c r="B1" s="1"/>
      <c r="I1" s="2" t="s">
        <v>0</v>
      </c>
      <c r="J1" s="2"/>
      <c r="K1" s="2"/>
      <c r="L1" s="2"/>
      <c r="M1" s="2"/>
    </row>
    <row r="2" spans="1:13" ht="21" thickBot="1" x14ac:dyDescent="0.3">
      <c r="B2" s="1"/>
      <c r="C2" s="3" t="s">
        <v>15</v>
      </c>
      <c r="D2" s="3"/>
      <c r="E2" s="3"/>
      <c r="F2" s="3"/>
      <c r="M2" s="4" t="s">
        <v>2</v>
      </c>
    </row>
    <row r="3" spans="1:13" ht="30.75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1" t="s">
        <v>4</v>
      </c>
      <c r="I3" s="7" t="s">
        <v>5</v>
      </c>
      <c r="J3" s="8" t="s">
        <v>6</v>
      </c>
      <c r="K3" s="9" t="s">
        <v>7</v>
      </c>
      <c r="L3" s="9" t="s">
        <v>8</v>
      </c>
      <c r="M3" s="10" t="s">
        <v>9</v>
      </c>
    </row>
    <row r="4" spans="1:13" ht="16.899999999999999" customHeight="1" thickBot="1" x14ac:dyDescent="0.3">
      <c r="A4" s="12" t="s">
        <v>16</v>
      </c>
      <c r="B4" s="13"/>
      <c r="C4" s="14"/>
      <c r="D4" s="15"/>
      <c r="E4" s="16"/>
      <c r="F4" s="16"/>
      <c r="G4" s="17"/>
      <c r="H4" s="18" t="s">
        <v>11</v>
      </c>
      <c r="I4" s="14"/>
      <c r="J4" s="15"/>
      <c r="K4" s="16"/>
      <c r="L4" s="16"/>
      <c r="M4" s="17"/>
    </row>
    <row r="5" spans="1:13" ht="27.75" customHeight="1" x14ac:dyDescent="0.25">
      <c r="A5" s="19" t="str">
        <f>[1]Лист1!A4</f>
        <v>Вареники с картофелем и маслом</v>
      </c>
      <c r="B5" s="20">
        <v>136</v>
      </c>
      <c r="C5" s="21">
        <v>21.67</v>
      </c>
      <c r="D5" s="22">
        <f>[1]Лист1!C4/[1]Лист1!B4*B5</f>
        <v>8.9760000000000009</v>
      </c>
      <c r="E5" s="23">
        <f>[1]Лист1!D4/[1]Лист1!B4*B5</f>
        <v>5.9703999999999997</v>
      </c>
      <c r="F5" s="23">
        <f>[1]Лист1!E4/[1]Лист1!B4*B5</f>
        <v>39.303999999999995</v>
      </c>
      <c r="G5" s="24">
        <f>[1]Лист1!F4/[1]Лист1!B4*B5</f>
        <v>251.60000000000002</v>
      </c>
      <c r="H5" s="20">
        <v>210</v>
      </c>
      <c r="I5" s="25">
        <v>32.409999999999997</v>
      </c>
      <c r="J5" s="22">
        <f>[1]Лист1!C4/[1]Лист1!B4*H5</f>
        <v>13.860000000000001</v>
      </c>
      <c r="K5" s="23">
        <f>[1]Лист1!D4/[1]Лист1!B4*H5</f>
        <v>9.2189999999999994</v>
      </c>
      <c r="L5" s="23">
        <f>[1]Лист1!E4/[1]Лист1!B4*H5</f>
        <v>60.69</v>
      </c>
      <c r="M5" s="24">
        <f>[1]Лист1!F4/[1]Лист1!B4*H5</f>
        <v>388.5</v>
      </c>
    </row>
    <row r="6" spans="1:13" ht="16.899999999999999" customHeight="1" x14ac:dyDescent="0.25">
      <c r="A6" s="19" t="str">
        <f>[1]Лист1!A5</f>
        <v>Бутерброд с маслом</v>
      </c>
      <c r="B6" s="26">
        <v>40</v>
      </c>
      <c r="C6" s="27">
        <v>7.96</v>
      </c>
      <c r="D6" s="22">
        <f>[1]Лист1!C5/[1]Лист1!B5*B6</f>
        <v>4</v>
      </c>
      <c r="E6" s="23">
        <f>[1]Лист1!D5/[1]Лист1!B5*B6</f>
        <v>16.7</v>
      </c>
      <c r="F6" s="23">
        <f>[1]Лист1!E5/[1]Лист1!B5*B6</f>
        <v>23.799999999999997</v>
      </c>
      <c r="G6" s="24">
        <f>[1]Лист1!F5/[1]Лист1!B5*B6</f>
        <v>138</v>
      </c>
      <c r="H6" s="28">
        <v>40</v>
      </c>
      <c r="I6" s="29">
        <v>7.96</v>
      </c>
      <c r="J6" s="22">
        <f>[1]Лист1!C5/[1]Лист1!B5*H6</f>
        <v>4</v>
      </c>
      <c r="K6" s="23">
        <f>[1]Лист1!D5/[1]Лист1!B5*H6</f>
        <v>16.7</v>
      </c>
      <c r="L6" s="23">
        <f>[1]Лист1!E5/[1]Лист1!B5*H6</f>
        <v>23.799999999999997</v>
      </c>
      <c r="M6" s="24">
        <f>[1]Лист1!F5/[1]Лист1!B5*H6</f>
        <v>138</v>
      </c>
    </row>
    <row r="7" spans="1:13" ht="16.899999999999999" customHeight="1" x14ac:dyDescent="0.25">
      <c r="A7" s="19" t="str">
        <f>[1]Лист1!A6</f>
        <v>Чай с сахаром</v>
      </c>
      <c r="B7" s="26">
        <v>200</v>
      </c>
      <c r="C7" s="27">
        <v>0.76</v>
      </c>
      <c r="D7" s="22">
        <f>[1]Лист1!C6/[1]Лист1!B6*B7</f>
        <v>0.1</v>
      </c>
      <c r="E7" s="23">
        <f>[1]Лист1!D6/[1]Лист1!B6*B7</f>
        <v>0.03</v>
      </c>
      <c r="F7" s="23">
        <f>[1]Лист1!E6/[1]Лист1!B6*B7</f>
        <v>9.9</v>
      </c>
      <c r="G7" s="24">
        <f>[1]Лист1!F6/[1]Лист1!B6*B7</f>
        <v>35</v>
      </c>
      <c r="H7" s="28">
        <v>200</v>
      </c>
      <c r="I7" s="27">
        <v>0.76</v>
      </c>
      <c r="J7" s="22">
        <f>[1]Лист1!C6/[1]Лист1!B6*H7</f>
        <v>0.1</v>
      </c>
      <c r="K7" s="23">
        <f>[1]Лист1!D6/[1]Лист1!B6*H7</f>
        <v>0.03</v>
      </c>
      <c r="L7" s="23">
        <f>[1]Лист1!E6/[1]Лист1!B6*H7</f>
        <v>9.9</v>
      </c>
      <c r="M7" s="24">
        <f>[1]Лист1!F6/[1]Лист1!B6*H7</f>
        <v>35</v>
      </c>
    </row>
    <row r="8" spans="1:13" ht="16.899999999999999" customHeight="1" x14ac:dyDescent="0.25">
      <c r="A8" s="19" t="str">
        <f>[1]Лист1!A7</f>
        <v>Хлеб ржано-пшеничный</v>
      </c>
      <c r="B8" s="26">
        <v>0</v>
      </c>
      <c r="C8" s="27"/>
      <c r="D8" s="22">
        <f>[1]Лист1!C7/[1]Лист1!B7*B8</f>
        <v>0</v>
      </c>
      <c r="E8" s="23">
        <f>[1]Лист1!D7/[1]Лист1!B7*B8</f>
        <v>0</v>
      </c>
      <c r="F8" s="23">
        <f>[1]Лист1!E7/[1]Лист1!B7*B8</f>
        <v>0</v>
      </c>
      <c r="G8" s="24">
        <f>[1]Лист1!F7/[1]Лист1!B7*B8</f>
        <v>0</v>
      </c>
      <c r="H8" s="28">
        <v>0</v>
      </c>
      <c r="I8" s="29"/>
      <c r="J8" s="22">
        <f>[1]Лист1!C7/[1]Лист1!B7*H8</f>
        <v>0</v>
      </c>
      <c r="K8" s="23">
        <f>[1]Лист1!D7/[1]Лист1!B7*H8</f>
        <v>0</v>
      </c>
      <c r="L8" s="23">
        <f>[1]Лист1!E7/[1]Лист1!B7*H8</f>
        <v>0</v>
      </c>
      <c r="M8" s="24">
        <f>[1]Лист1!F7/[1]Лист1!B7*H8</f>
        <v>0</v>
      </c>
    </row>
    <row r="9" spans="1:13" ht="16.899999999999999" customHeight="1" x14ac:dyDescent="0.25">
      <c r="A9" s="30" t="str">
        <f>[1]Лист1!A9</f>
        <v>Яблоко</v>
      </c>
      <c r="B9" s="26">
        <v>0</v>
      </c>
      <c r="C9" s="29"/>
      <c r="D9" s="22">
        <f>[1]Лист1!C8/[1]Лист1!B8*B9</f>
        <v>0</v>
      </c>
      <c r="E9" s="23">
        <f>[1]Лист1!D8/[1]Лист1!B8*B9</f>
        <v>0</v>
      </c>
      <c r="F9" s="23">
        <f>[1]Лист1!E8/[1]Лист1!B8*B9</f>
        <v>0</v>
      </c>
      <c r="G9" s="24">
        <f>[1]Лист1!F8/[1]Лист1!B8*B9</f>
        <v>0</v>
      </c>
      <c r="H9" s="28">
        <v>182</v>
      </c>
      <c r="I9" s="27">
        <v>25.3</v>
      </c>
      <c r="J9" s="22">
        <f>[1]Лист1!C8/[1]Лист1!B8*H9</f>
        <v>1.6380000000000001</v>
      </c>
      <c r="K9" s="23">
        <f>[1]Лист1!D8/[1]Лист1!B8*H9</f>
        <v>0.36399999999999999</v>
      </c>
      <c r="L9" s="23">
        <f>[1]Лист1!E8/[1]Лист1!B8*H9</f>
        <v>14.742000000000001</v>
      </c>
      <c r="M9" s="24">
        <f>[1]Лист1!F8/[1]Лист1!B8*H9</f>
        <v>65.52</v>
      </c>
    </row>
    <row r="10" spans="1:13" ht="16.899999999999999" customHeight="1" thickBot="1" x14ac:dyDescent="0.3">
      <c r="A10" s="61" t="str">
        <f>[2]Лист1!A8</f>
        <v>Итого:</v>
      </c>
      <c r="B10" s="62">
        <f>SUM(B5:B9)</f>
        <v>376</v>
      </c>
      <c r="C10" s="63">
        <f>SUM(C5:C9)</f>
        <v>30.390000000000004</v>
      </c>
      <c r="D10" s="64">
        <f>SUM(D5:D9)</f>
        <v>13.076000000000001</v>
      </c>
      <c r="E10" s="65">
        <f>SUM(E5:E9)</f>
        <v>22.700400000000002</v>
      </c>
      <c r="F10" s="65">
        <f t="shared" ref="F10:G10" si="0">SUM(F5:F9)</f>
        <v>73.003999999999991</v>
      </c>
      <c r="G10" s="66">
        <f t="shared" si="0"/>
        <v>424.6</v>
      </c>
      <c r="H10" s="67">
        <f>SUM(H5:H9)</f>
        <v>632</v>
      </c>
      <c r="I10" s="63">
        <f>SUM(I5:I9)</f>
        <v>66.429999999999993</v>
      </c>
      <c r="J10" s="64">
        <f t="shared" ref="J10:M10" si="1">SUM(J5:J9)</f>
        <v>19.598000000000003</v>
      </c>
      <c r="K10" s="65">
        <f>SUM(K5:K9)</f>
        <v>26.312999999999999</v>
      </c>
      <c r="L10" s="65">
        <f t="shared" si="1"/>
        <v>109.13200000000001</v>
      </c>
      <c r="M10" s="66">
        <f t="shared" si="1"/>
        <v>627.02</v>
      </c>
    </row>
    <row r="11" spans="1:13" ht="16.899999999999999" customHeight="1" thickBot="1" x14ac:dyDescent="0.3">
      <c r="A11" s="12" t="s">
        <v>17</v>
      </c>
      <c r="B11" s="68"/>
      <c r="C11" s="14"/>
      <c r="D11" s="47"/>
      <c r="E11" s="48"/>
      <c r="F11" s="48"/>
      <c r="G11" s="49"/>
      <c r="H11" s="18" t="s">
        <v>11</v>
      </c>
      <c r="I11" s="14"/>
      <c r="J11" s="15"/>
      <c r="K11" s="16"/>
      <c r="L11" s="16"/>
      <c r="M11" s="17"/>
    </row>
    <row r="12" spans="1:13" ht="15" customHeight="1" x14ac:dyDescent="0.25">
      <c r="A12" s="19" t="str">
        <f>[1]Лист1!A11</f>
        <v>Салат из свежих помидоров</v>
      </c>
      <c r="B12" s="20">
        <v>0</v>
      </c>
      <c r="C12" s="25">
        <v>0</v>
      </c>
      <c r="D12" s="22">
        <f>[1]Лист1!C11/[1]Лист1!B11*B12</f>
        <v>0</v>
      </c>
      <c r="E12" s="23">
        <f>[1]Лист1!D11/[1]Лист1!B11*B12</f>
        <v>0</v>
      </c>
      <c r="F12" s="23">
        <f>[1]Лист1!E11/[1]Лист1!B11*B12</f>
        <v>0</v>
      </c>
      <c r="G12" s="24">
        <f>[1]Лист1!F11/[1]Лист1!B11*B12</f>
        <v>0</v>
      </c>
      <c r="H12" s="20">
        <v>0</v>
      </c>
      <c r="I12" s="25">
        <v>0</v>
      </c>
      <c r="J12" s="22">
        <f>[1]Лист1!C11/[1]Лист1!B11*H12</f>
        <v>0</v>
      </c>
      <c r="K12" s="23">
        <f>[1]Лист1!D11/[1]Лист1!B11*H12</f>
        <v>0</v>
      </c>
      <c r="L12" s="23">
        <f>[1]Лист1!E11/[1]Лист1!B11*H12</f>
        <v>0</v>
      </c>
      <c r="M12" s="24">
        <f>[1]Лист1!F11/[1]Лист1!B11*H12</f>
        <v>0</v>
      </c>
    </row>
    <row r="13" spans="1:13" ht="27.75" customHeight="1" x14ac:dyDescent="0.25">
      <c r="A13" s="19" t="str">
        <f>[1]Лист1!A12</f>
        <v>Борщ с капустой и картофелем</v>
      </c>
      <c r="B13" s="20">
        <v>250</v>
      </c>
      <c r="C13" s="25">
        <v>4.5199999999999996</v>
      </c>
      <c r="D13" s="22">
        <f>[1]Лист1!C12/[1]Лист1!B12*B13</f>
        <v>2.8</v>
      </c>
      <c r="E13" s="23">
        <f>[1]Лист1!D12/[1]Лист1!B12*B13</f>
        <v>9.9</v>
      </c>
      <c r="F13" s="23">
        <f>[1]Лист1!E12/[1]Лист1!B12*B13</f>
        <v>16.3</v>
      </c>
      <c r="G13" s="24">
        <f>[1]Лист1!F12/[1]Лист1!B12*B13</f>
        <v>165</v>
      </c>
      <c r="H13" s="20">
        <v>250</v>
      </c>
      <c r="I13" s="25">
        <v>20.329999999999998</v>
      </c>
      <c r="J13" s="22">
        <f>[1]Лист1!C12/[1]Лист1!B12*H13</f>
        <v>2.8</v>
      </c>
      <c r="K13" s="23">
        <f>[1]Лист1!D12/[1]Лист1!B12*H13</f>
        <v>9.9</v>
      </c>
      <c r="L13" s="23">
        <f>[1]Лист1!E12/[1]Лист1!B12*H13</f>
        <v>16.3</v>
      </c>
      <c r="M13" s="24">
        <f>[1]Лист1!F12/[1]Лист1!B12*H13</f>
        <v>165</v>
      </c>
    </row>
    <row r="14" spans="1:13" ht="16.149999999999999" customHeight="1" x14ac:dyDescent="0.25">
      <c r="A14" s="19" t="str">
        <f>[1]Лист1!A13</f>
        <v>с куринной грудкой</v>
      </c>
      <c r="B14" s="20">
        <v>0</v>
      </c>
      <c r="C14" s="25"/>
      <c r="D14" s="22">
        <f>[1]Лист1!C13/[1]Лист1!B13*B14</f>
        <v>0</v>
      </c>
      <c r="E14" s="23">
        <f>[1]Лист1!D13/[1]Лист1!B13*B14</f>
        <v>0</v>
      </c>
      <c r="F14" s="23">
        <f>[1]Лист1!E13/[1]Лист1!B13*B14</f>
        <v>0</v>
      </c>
      <c r="G14" s="24">
        <f>[1]Лист1!F13/[1]Лист1!B13*B14</f>
        <v>0</v>
      </c>
      <c r="H14" s="20">
        <v>60</v>
      </c>
      <c r="I14" s="25"/>
      <c r="J14" s="22">
        <f>[1]Лист1!C13/[1]Лист1!B13*H14</f>
        <v>13.5</v>
      </c>
      <c r="K14" s="23">
        <f>[1]Лист1!D13/[1]Лист1!B13*H14</f>
        <v>1.5720000000000001</v>
      </c>
      <c r="L14" s="23">
        <f>[1]Лист1!E13/[1]Лист1!B13*H14</f>
        <v>0</v>
      </c>
      <c r="M14" s="24">
        <f>[1]Лист1!F13/[1]Лист1!B13*H14</f>
        <v>72</v>
      </c>
    </row>
    <row r="15" spans="1:13" ht="28.5" customHeight="1" x14ac:dyDescent="0.25">
      <c r="A15" s="19" t="str">
        <f>[1]Лист1!A14</f>
        <v>Макаронные изделия отварные</v>
      </c>
      <c r="B15" s="20">
        <v>180</v>
      </c>
      <c r="C15" s="25">
        <v>5.54</v>
      </c>
      <c r="D15" s="22">
        <f>[1]Лист1!C14/[1]Лист1!B14*B15</f>
        <v>8.4</v>
      </c>
      <c r="E15" s="23">
        <f>[1]Лист1!D14/[1]Лист1!B14*B15</f>
        <v>6.4</v>
      </c>
      <c r="F15" s="23">
        <f>[1]Лист1!E14/[1]Лист1!B14*B15</f>
        <v>51</v>
      </c>
      <c r="G15" s="24">
        <f>[1]Лист1!F14/[1]Лист1!B14*B15</f>
        <v>301</v>
      </c>
      <c r="H15" s="20">
        <v>180</v>
      </c>
      <c r="I15" s="25">
        <v>5.54</v>
      </c>
      <c r="J15" s="22">
        <f>[1]Лист1!C14/[1]Лист1!B14*H15</f>
        <v>8.4</v>
      </c>
      <c r="K15" s="23">
        <f>[1]Лист1!D14/[1]Лист1!B14*H15</f>
        <v>6.4</v>
      </c>
      <c r="L15" s="23">
        <f>[1]Лист1!E14/[1]Лист1!B14*H15</f>
        <v>51</v>
      </c>
      <c r="M15" s="24">
        <f>[1]Лист1!F14/[1]Лист1!B14*H15</f>
        <v>301</v>
      </c>
    </row>
    <row r="16" spans="1:13" ht="15.6" customHeight="1" x14ac:dyDescent="0.25">
      <c r="A16" s="19" t="str">
        <f>[1]Лист1!A15</f>
        <v>Гуляш из свинины</v>
      </c>
      <c r="B16" s="20">
        <v>91</v>
      </c>
      <c r="C16" s="25">
        <v>24.57</v>
      </c>
      <c r="D16" s="22">
        <f>[1]Лист1!C15/[1]Лист1!B15*B16</f>
        <v>9.1909999999999989</v>
      </c>
      <c r="E16" s="23">
        <f>[1]Лист1!D15/[1]Лист1!B15*B16</f>
        <v>19.382999999999999</v>
      </c>
      <c r="F16" s="23">
        <f>[1]Лист1!E15/[1]Лист1!B15*B16</f>
        <v>0.78259999999999996</v>
      </c>
      <c r="G16" s="24">
        <f>[1]Лист1!F15/[1]Лист1!B15*B16</f>
        <v>168.35</v>
      </c>
      <c r="H16" s="20">
        <v>100</v>
      </c>
      <c r="I16" s="25">
        <v>30.14</v>
      </c>
      <c r="J16" s="22">
        <f>[1]Лист1!C15/[1]Лист1!B15*H16</f>
        <v>10.1</v>
      </c>
      <c r="K16" s="23">
        <f>[1]Лист1!D15/[1]Лист1!B15*H16</f>
        <v>21.3</v>
      </c>
      <c r="L16" s="23">
        <f>[1]Лист1!E15/[1]Лист1!B15*H16</f>
        <v>0.86</v>
      </c>
      <c r="M16" s="24">
        <f>[1]Лист1!F15/[1]Лист1!B15*H16</f>
        <v>185</v>
      </c>
    </row>
    <row r="17" spans="1:13" ht="16.899999999999999" customHeight="1" x14ac:dyDescent="0.25">
      <c r="A17" s="19" t="str">
        <f>[1]Лист1!A16</f>
        <v>Какао с молоком</v>
      </c>
      <c r="B17" s="20">
        <v>200</v>
      </c>
      <c r="C17" s="25">
        <v>7.75</v>
      </c>
      <c r="D17" s="22">
        <f>[1]Лист1!C16/[1]Лист1!B16*B17</f>
        <v>3.6000000000000005</v>
      </c>
      <c r="E17" s="23">
        <f>[1]Лист1!D16/[1]Лист1!B16*B17</f>
        <v>2.7</v>
      </c>
      <c r="F17" s="23">
        <f>[1]Лист1!E16/[1]Лист1!B16*B17</f>
        <v>13.8</v>
      </c>
      <c r="G17" s="24">
        <f>[1]Лист1!F16/[1]Лист1!B16*B17</f>
        <v>93</v>
      </c>
      <c r="H17" s="20">
        <v>200</v>
      </c>
      <c r="I17" s="25">
        <v>8.23</v>
      </c>
      <c r="J17" s="22">
        <f>[1]Лист1!C16/[1]Лист1!B16*H17</f>
        <v>3.6000000000000005</v>
      </c>
      <c r="K17" s="23">
        <f>[1]Лист1!D16/[1]Лист1!B16*H17</f>
        <v>2.7</v>
      </c>
      <c r="L17" s="23">
        <f>[1]Лист1!E16/[1]Лист1!B16*H17</f>
        <v>13.8</v>
      </c>
      <c r="M17" s="24">
        <f>[1]Лист1!F16/[1]Лист1!B16*H17</f>
        <v>93</v>
      </c>
    </row>
    <row r="18" spans="1:13" ht="15" customHeight="1" x14ac:dyDescent="0.25">
      <c r="A18" s="19" t="str">
        <f>[1]Лист1!A17</f>
        <v>Хлеб пшеничный</v>
      </c>
      <c r="B18" s="20">
        <v>40</v>
      </c>
      <c r="C18" s="25">
        <v>2.62</v>
      </c>
      <c r="D18" s="22">
        <f>[1]Лист1!C17/[1]Лист1!B17*B18</f>
        <v>3</v>
      </c>
      <c r="E18" s="23">
        <f>[1]Лист1!D17/[1]Лист1!B17*B18</f>
        <v>0.36000000000000004</v>
      </c>
      <c r="F18" s="23">
        <f>[1]Лист1!E17/[1]Лист1!B17*B18</f>
        <v>18.666666666666668</v>
      </c>
      <c r="G18" s="24">
        <f>[1]Лист1!F17/[1]Лист1!B17*B18</f>
        <v>85.44</v>
      </c>
      <c r="H18" s="20">
        <v>60</v>
      </c>
      <c r="I18" s="25">
        <v>3.92</v>
      </c>
      <c r="J18" s="22">
        <f>[1]Лист1!C17/[1]Лист1!B17*H18</f>
        <v>4.5</v>
      </c>
      <c r="K18" s="23">
        <f>[1]Лист1!D17/[1]Лист1!B17*H18</f>
        <v>0.54</v>
      </c>
      <c r="L18" s="23">
        <f>[1]Лист1!E17/[1]Лист1!B17*H18</f>
        <v>28</v>
      </c>
      <c r="M18" s="24">
        <f>[1]Лист1!F17/[1]Лист1!B17*H18</f>
        <v>128.16</v>
      </c>
    </row>
    <row r="19" spans="1:13" ht="15" customHeight="1" thickBot="1" x14ac:dyDescent="0.3">
      <c r="A19" s="19" t="str">
        <f>[1]Лист1!A19</f>
        <v>Печенье</v>
      </c>
      <c r="B19" s="20">
        <v>0</v>
      </c>
      <c r="C19" s="25"/>
      <c r="D19" s="22">
        <f>[1]Лист1!C19/[1]Лист1!B19*B19</f>
        <v>0</v>
      </c>
      <c r="E19" s="23">
        <f>[1]Лист1!D19/[1]Лист1!B19*B19</f>
        <v>0</v>
      </c>
      <c r="F19" s="23">
        <f>[1]Лист1!E19/[1]Лист1!B19*B19</f>
        <v>0</v>
      </c>
      <c r="G19" s="24">
        <f>[1]Лист1!F19/[1]Лист1!B19*B19</f>
        <v>0</v>
      </c>
      <c r="H19" s="20">
        <v>44</v>
      </c>
      <c r="I19" s="25">
        <v>5.41</v>
      </c>
      <c r="J19" s="22">
        <f>[1]Лист1!C19/[1]Лист1!B19*H19</f>
        <v>0.23319999999999999</v>
      </c>
      <c r="K19" s="23">
        <f>[1]Лист1!D19/[1]Лист1!B19*H19</f>
        <v>0.33879999999999999</v>
      </c>
      <c r="L19" s="23">
        <f>[1]Лист1!E19/[1]Лист1!B19*H19</f>
        <v>2.2176</v>
      </c>
      <c r="M19" s="24">
        <f>[1]Лист1!F19/[1]Лист1!B19*H19</f>
        <v>12.9976</v>
      </c>
    </row>
    <row r="20" spans="1:13" ht="16.899999999999999" customHeight="1" thickBot="1" x14ac:dyDescent="0.3">
      <c r="A20" s="69" t="str">
        <f>[2]Лист1!A18</f>
        <v>Итого:</v>
      </c>
      <c r="B20" s="70">
        <f t="shared" ref="B20:M20" si="2">SUM(B12:B18)</f>
        <v>761</v>
      </c>
      <c r="C20" s="71">
        <f t="shared" si="2"/>
        <v>44.999999999999993</v>
      </c>
      <c r="D20" s="71">
        <f t="shared" si="2"/>
        <v>26.991</v>
      </c>
      <c r="E20" s="71">
        <f t="shared" si="2"/>
        <v>38.743000000000002</v>
      </c>
      <c r="F20" s="71">
        <f t="shared" si="2"/>
        <v>100.54926666666667</v>
      </c>
      <c r="G20" s="71">
        <f t="shared" si="2"/>
        <v>812.79</v>
      </c>
      <c r="H20" s="70">
        <f>SUM(H12:H19)</f>
        <v>894</v>
      </c>
      <c r="I20" s="71">
        <f>SUM(I12:I19)</f>
        <v>73.569999999999993</v>
      </c>
      <c r="J20" s="71">
        <f t="shared" si="2"/>
        <v>42.900000000000006</v>
      </c>
      <c r="K20" s="71">
        <f t="shared" si="2"/>
        <v>42.411999999999999</v>
      </c>
      <c r="L20" s="71">
        <f t="shared" si="2"/>
        <v>109.96</v>
      </c>
      <c r="M20" s="72">
        <f t="shared" si="2"/>
        <v>944.16</v>
      </c>
    </row>
    <row r="21" spans="1:13" ht="16.899999999999999" customHeight="1" x14ac:dyDescent="0.25">
      <c r="A21" s="73"/>
      <c r="B21" s="74"/>
      <c r="C21" s="75"/>
      <c r="D21" s="76"/>
      <c r="E21" s="76"/>
      <c r="F21" s="76"/>
      <c r="G21" s="76"/>
      <c r="H21" s="74"/>
      <c r="I21" s="75"/>
      <c r="J21" s="76"/>
      <c r="K21" s="76"/>
      <c r="L21" s="76"/>
      <c r="M21" s="76"/>
    </row>
    <row r="23" spans="1:13" x14ac:dyDescent="0.25">
      <c r="A23" s="60" t="s">
        <v>13</v>
      </c>
      <c r="B23" s="60"/>
      <c r="H23" s="60" t="s">
        <v>14</v>
      </c>
      <c r="I23" s="60"/>
      <c r="J23" s="60"/>
      <c r="K23" s="60"/>
      <c r="L23" s="60"/>
    </row>
  </sheetData>
  <mergeCells count="4">
    <mergeCell ref="I1:M1"/>
    <mergeCell ref="C2:F2"/>
    <mergeCell ref="A23:B23"/>
    <mergeCell ref="H23:L23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День-1_1-4</vt:lpstr>
      <vt:lpstr>День-1_5-9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2021-05-26T08:02:37Z</dcterms:created>
  <dcterms:modified xsi:type="dcterms:W3CDTF">2021-05-26T08:03:13Z</dcterms:modified>
</cp:coreProperties>
</file>